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\\w2k8fs03\Planejamento_RI\Relações com Investidores\Resultados Trimestrais\Planilhas Interativas\Português\IFRS 16\"/>
    </mc:Choice>
  </mc:AlternateContent>
  <xr:revisionPtr revIDLastSave="0" documentId="13_ncr:1_{9841E130-E216-40B5-99D6-72AC0F398BF5}" xr6:coauthVersionLast="43" xr6:coauthVersionMax="43" xr10:uidLastSave="{00000000-0000-0000-0000-000000000000}"/>
  <bookViews>
    <workbookView xWindow="-120" yWindow="-120" windowWidth="20730" windowHeight="11160" tabRatio="674" xr2:uid="{00000000-000D-0000-FFFF-FFFF00000000}"/>
  </bookViews>
  <sheets>
    <sheet name="DRE - IAS 17" sheetId="7" r:id="rId1"/>
    <sheet name="DRE (Ajustado) - IAS 17" sheetId="8" r:id="rId2"/>
    <sheet name="Ativo - IAS 17" sheetId="5" r:id="rId3"/>
    <sheet name="Passivo e PL - IAS 17" sheetId="6" r:id="rId4"/>
    <sheet name="DRE - IFRS 16" sheetId="1" r:id="rId5"/>
    <sheet name="DRE (Ajustado) - IFRS 16" sheetId="3" r:id="rId6"/>
    <sheet name="Ativo - IFRS 16" sheetId="2" r:id="rId7"/>
    <sheet name="Passivo - IFRS 16" sheetId="4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7" i="8" l="1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B27" i="8"/>
  <c r="AD17" i="8"/>
  <c r="AC17" i="8"/>
  <c r="AB17" i="8"/>
  <c r="AA17" i="8"/>
  <c r="Z17" i="8"/>
  <c r="Y17" i="8"/>
  <c r="X17" i="8"/>
  <c r="W17" i="8"/>
  <c r="W19" i="8" s="1"/>
  <c r="W23" i="8" s="1"/>
  <c r="W29" i="8" s="1"/>
  <c r="W33" i="8" s="1"/>
  <c r="V17" i="8"/>
  <c r="U17" i="8"/>
  <c r="T17" i="8"/>
  <c r="S17" i="8"/>
  <c r="R17" i="8"/>
  <c r="Q17" i="8"/>
  <c r="P17" i="8"/>
  <c r="P19" i="8" s="1"/>
  <c r="P23" i="8" s="1"/>
  <c r="O17" i="8"/>
  <c r="O19" i="8" s="1"/>
  <c r="O23" i="8" s="1"/>
  <c r="O29" i="8" s="1"/>
  <c r="O33" i="8" s="1"/>
  <c r="N17" i="8"/>
  <c r="M17" i="8"/>
  <c r="L17" i="8"/>
  <c r="K17" i="8"/>
  <c r="J17" i="8"/>
  <c r="I17" i="8"/>
  <c r="H17" i="8"/>
  <c r="G17" i="8"/>
  <c r="G19" i="8" s="1"/>
  <c r="G23" i="8" s="1"/>
  <c r="G29" i="8" s="1"/>
  <c r="G33" i="8" s="1"/>
  <c r="F17" i="8"/>
  <c r="E17" i="8"/>
  <c r="D17" i="8"/>
  <c r="C17" i="8"/>
  <c r="B17" i="8"/>
  <c r="X11" i="8"/>
  <c r="U11" i="8"/>
  <c r="P11" i="8"/>
  <c r="M11" i="8"/>
  <c r="E11" i="8"/>
  <c r="AD7" i="8"/>
  <c r="AD11" i="8" s="1"/>
  <c r="AC7" i="8"/>
  <c r="AC11" i="8" s="1"/>
  <c r="AB7" i="8"/>
  <c r="AB11" i="8" s="1"/>
  <c r="AA7" i="8"/>
  <c r="AA11" i="8" s="1"/>
  <c r="AA19" i="8" s="1"/>
  <c r="AA23" i="8" s="1"/>
  <c r="Z7" i="8"/>
  <c r="Z11" i="8" s="1"/>
  <c r="Y7" i="8"/>
  <c r="Y11" i="8" s="1"/>
  <c r="X7" i="8"/>
  <c r="W7" i="8"/>
  <c r="W11" i="8" s="1"/>
  <c r="V7" i="8"/>
  <c r="V11" i="8" s="1"/>
  <c r="U7" i="8"/>
  <c r="T7" i="8"/>
  <c r="T11" i="8" s="1"/>
  <c r="S7" i="8"/>
  <c r="S11" i="8" s="1"/>
  <c r="R7" i="8"/>
  <c r="R11" i="8" s="1"/>
  <c r="Q7" i="8"/>
  <c r="Q11" i="8" s="1"/>
  <c r="P7" i="8"/>
  <c r="O7" i="8"/>
  <c r="O11" i="8" s="1"/>
  <c r="N7" i="8"/>
  <c r="N11" i="8" s="1"/>
  <c r="M7" i="8"/>
  <c r="L7" i="8"/>
  <c r="L11" i="8" s="1"/>
  <c r="K7" i="8"/>
  <c r="K11" i="8" s="1"/>
  <c r="K19" i="8" s="1"/>
  <c r="K23" i="8" s="1"/>
  <c r="J7" i="8"/>
  <c r="J11" i="8" s="1"/>
  <c r="I7" i="8"/>
  <c r="I11" i="8" s="1"/>
  <c r="H7" i="8"/>
  <c r="H11" i="8" s="1"/>
  <c r="G7" i="8"/>
  <c r="G11" i="8" s="1"/>
  <c r="F7" i="8"/>
  <c r="F11" i="8" s="1"/>
  <c r="E7" i="8"/>
  <c r="D7" i="8"/>
  <c r="D11" i="8" s="1"/>
  <c r="C7" i="8"/>
  <c r="C11" i="8" s="1"/>
  <c r="C19" i="8" s="1"/>
  <c r="C23" i="8" s="1"/>
  <c r="B7" i="8"/>
  <c r="B11" i="8" s="1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27" i="7"/>
  <c r="AD17" i="7"/>
  <c r="AC17" i="7"/>
  <c r="AB17" i="7"/>
  <c r="AA17" i="7"/>
  <c r="Z17" i="7"/>
  <c r="Z19" i="7" s="1"/>
  <c r="Z23" i="7" s="1"/>
  <c r="Y17" i="7"/>
  <c r="Y19" i="7" s="1"/>
  <c r="Y23" i="7" s="1"/>
  <c r="X17" i="7"/>
  <c r="W17" i="7"/>
  <c r="V17" i="7"/>
  <c r="U17" i="7"/>
  <c r="T17" i="7"/>
  <c r="S17" i="7"/>
  <c r="R17" i="7"/>
  <c r="R19" i="7" s="1"/>
  <c r="R23" i="7" s="1"/>
  <c r="Q17" i="7"/>
  <c r="Q19" i="7" s="1"/>
  <c r="Q23" i="7" s="1"/>
  <c r="P17" i="7"/>
  <c r="O17" i="7"/>
  <c r="N17" i="7"/>
  <c r="M17" i="7"/>
  <c r="L17" i="7"/>
  <c r="K17" i="7"/>
  <c r="J17" i="7"/>
  <c r="J19" i="7" s="1"/>
  <c r="J23" i="7" s="1"/>
  <c r="I17" i="7"/>
  <c r="H17" i="7"/>
  <c r="G17" i="7"/>
  <c r="F17" i="7"/>
  <c r="E17" i="7"/>
  <c r="D17" i="7"/>
  <c r="C17" i="7"/>
  <c r="B17" i="7"/>
  <c r="B19" i="7" s="1"/>
  <c r="B23" i="7" s="1"/>
  <c r="X11" i="7"/>
  <c r="Q11" i="7"/>
  <c r="P11" i="7"/>
  <c r="O11" i="7"/>
  <c r="O19" i="7" s="1"/>
  <c r="O23" i="7" s="1"/>
  <c r="O29" i="7" s="1"/>
  <c r="O33" i="7" s="1"/>
  <c r="H11" i="7"/>
  <c r="AD7" i="7"/>
  <c r="AD11" i="7" s="1"/>
  <c r="AD19" i="7" s="1"/>
  <c r="AD23" i="7" s="1"/>
  <c r="AD29" i="7" s="1"/>
  <c r="AD33" i="7" s="1"/>
  <c r="AC7" i="7"/>
  <c r="AC11" i="7" s="1"/>
  <c r="AB7" i="7"/>
  <c r="AB11" i="7" s="1"/>
  <c r="AA7" i="7"/>
  <c r="AA11" i="7" s="1"/>
  <c r="Z7" i="7"/>
  <c r="Z11" i="7" s="1"/>
  <c r="Y7" i="7"/>
  <c r="Y11" i="7" s="1"/>
  <c r="X7" i="7"/>
  <c r="W7" i="7"/>
  <c r="W11" i="7" s="1"/>
  <c r="W19" i="7" s="1"/>
  <c r="W23" i="7" s="1"/>
  <c r="W29" i="7" s="1"/>
  <c r="W33" i="7" s="1"/>
  <c r="V7" i="7"/>
  <c r="V11" i="7" s="1"/>
  <c r="V19" i="7" s="1"/>
  <c r="V23" i="7" s="1"/>
  <c r="V29" i="7" s="1"/>
  <c r="V33" i="7" s="1"/>
  <c r="U7" i="7"/>
  <c r="U11" i="7" s="1"/>
  <c r="T7" i="7"/>
  <c r="T11" i="7" s="1"/>
  <c r="S7" i="7"/>
  <c r="S11" i="7" s="1"/>
  <c r="R7" i="7"/>
  <c r="R11" i="7" s="1"/>
  <c r="Q7" i="7"/>
  <c r="P7" i="7"/>
  <c r="O7" i="7"/>
  <c r="N7" i="7"/>
  <c r="N11" i="7" s="1"/>
  <c r="N19" i="7" s="1"/>
  <c r="N23" i="7" s="1"/>
  <c r="N29" i="7" s="1"/>
  <c r="N33" i="7" s="1"/>
  <c r="M7" i="7"/>
  <c r="M11" i="7" s="1"/>
  <c r="L7" i="7"/>
  <c r="L11" i="7" s="1"/>
  <c r="K7" i="7"/>
  <c r="K11" i="7" s="1"/>
  <c r="J7" i="7"/>
  <c r="J11" i="7" s="1"/>
  <c r="I7" i="7"/>
  <c r="I11" i="7" s="1"/>
  <c r="I19" i="7" s="1"/>
  <c r="I23" i="7" s="1"/>
  <c r="H7" i="7"/>
  <c r="G7" i="7"/>
  <c r="G11" i="7" s="1"/>
  <c r="G19" i="7" s="1"/>
  <c r="G23" i="7" s="1"/>
  <c r="G29" i="7" s="1"/>
  <c r="G33" i="7" s="1"/>
  <c r="F7" i="7"/>
  <c r="F11" i="7" s="1"/>
  <c r="F19" i="7" s="1"/>
  <c r="F23" i="7" s="1"/>
  <c r="F29" i="7" s="1"/>
  <c r="F33" i="7" s="1"/>
  <c r="E7" i="7"/>
  <c r="E11" i="7" s="1"/>
  <c r="D7" i="7"/>
  <c r="D11" i="7" s="1"/>
  <c r="C7" i="7"/>
  <c r="C11" i="7" s="1"/>
  <c r="B7" i="7"/>
  <c r="B11" i="7" s="1"/>
  <c r="AD30" i="6"/>
  <c r="AC30" i="6"/>
  <c r="AB30" i="6"/>
  <c r="AA30" i="6"/>
  <c r="Z30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M22" i="5"/>
  <c r="AD20" i="5"/>
  <c r="AD22" i="5" s="1"/>
  <c r="AC20" i="5"/>
  <c r="AC22" i="5" s="1"/>
  <c r="AB20" i="5"/>
  <c r="AA20" i="5"/>
  <c r="Z20" i="5"/>
  <c r="Z22" i="5" s="1"/>
  <c r="Y20" i="5"/>
  <c r="Y22" i="5" s="1"/>
  <c r="X20" i="5"/>
  <c r="X22" i="5" s="1"/>
  <c r="W20" i="5"/>
  <c r="V20" i="5"/>
  <c r="V22" i="5" s="1"/>
  <c r="U20" i="5"/>
  <c r="U22" i="5" s="1"/>
  <c r="T20" i="5"/>
  <c r="S20" i="5"/>
  <c r="R20" i="5"/>
  <c r="R22" i="5" s="1"/>
  <c r="Q20" i="5"/>
  <c r="Q22" i="5" s="1"/>
  <c r="P20" i="5"/>
  <c r="P22" i="5" s="1"/>
  <c r="O20" i="5"/>
  <c r="N20" i="5"/>
  <c r="M20" i="5"/>
  <c r="L20" i="5"/>
  <c r="K20" i="5"/>
  <c r="J20" i="5"/>
  <c r="J22" i="5" s="1"/>
  <c r="I20" i="5"/>
  <c r="I22" i="5" s="1"/>
  <c r="H20" i="5"/>
  <c r="H22" i="5" s="1"/>
  <c r="G20" i="5"/>
  <c r="F20" i="5"/>
  <c r="E20" i="5"/>
  <c r="E22" i="5" s="1"/>
  <c r="D20" i="5"/>
  <c r="C20" i="5"/>
  <c r="B20" i="5"/>
  <c r="B22" i="5" s="1"/>
  <c r="AD12" i="5"/>
  <c r="AC12" i="5"/>
  <c r="AB12" i="5"/>
  <c r="AA12" i="5"/>
  <c r="Z12" i="5"/>
  <c r="Y12" i="5"/>
  <c r="X12" i="5"/>
  <c r="W12" i="5"/>
  <c r="W22" i="5" s="1"/>
  <c r="V12" i="5"/>
  <c r="U12" i="5"/>
  <c r="T12" i="5"/>
  <c r="S12" i="5"/>
  <c r="R12" i="5"/>
  <c r="Q12" i="5"/>
  <c r="P12" i="5"/>
  <c r="O12" i="5"/>
  <c r="O22" i="5" s="1"/>
  <c r="N12" i="5"/>
  <c r="N22" i="5" s="1"/>
  <c r="M12" i="5"/>
  <c r="L12" i="5"/>
  <c r="K12" i="5"/>
  <c r="J12" i="5"/>
  <c r="I12" i="5"/>
  <c r="H12" i="5"/>
  <c r="G12" i="5"/>
  <c r="G22" i="5" s="1"/>
  <c r="F12" i="5"/>
  <c r="F22" i="5" s="1"/>
  <c r="E12" i="5"/>
  <c r="D12" i="5"/>
  <c r="C12" i="5"/>
  <c r="B12" i="5"/>
  <c r="H19" i="7" l="1"/>
  <c r="H23" i="7" s="1"/>
  <c r="H29" i="7" s="1"/>
  <c r="H33" i="7" s="1"/>
  <c r="P19" i="7"/>
  <c r="P23" i="7" s="1"/>
  <c r="P29" i="7" s="1"/>
  <c r="P33" i="7" s="1"/>
  <c r="X19" i="7"/>
  <c r="X23" i="7" s="1"/>
  <c r="X29" i="7" s="1"/>
  <c r="X33" i="7" s="1"/>
  <c r="D19" i="8"/>
  <c r="D23" i="8" s="1"/>
  <c r="L19" i="8"/>
  <c r="L23" i="8" s="1"/>
  <c r="T19" i="8"/>
  <c r="T23" i="8" s="1"/>
  <c r="AB19" i="8"/>
  <c r="AB23" i="8" s="1"/>
  <c r="AB29" i="8" s="1"/>
  <c r="AB33" i="8" s="1"/>
  <c r="S19" i="7"/>
  <c r="S23" i="7" s="1"/>
  <c r="E19" i="8"/>
  <c r="E23" i="8" s="1"/>
  <c r="E29" i="8" s="1"/>
  <c r="E33" i="8" s="1"/>
  <c r="M19" i="8"/>
  <c r="M23" i="8" s="1"/>
  <c r="M29" i="8" s="1"/>
  <c r="M33" i="8" s="1"/>
  <c r="U19" i="8"/>
  <c r="U23" i="8" s="1"/>
  <c r="U29" i="8" s="1"/>
  <c r="U33" i="8" s="1"/>
  <c r="AC19" i="8"/>
  <c r="AC23" i="8" s="1"/>
  <c r="AC29" i="8" s="1"/>
  <c r="AC33" i="8" s="1"/>
  <c r="H29" i="8"/>
  <c r="H33" i="8" s="1"/>
  <c r="X29" i="8"/>
  <c r="X33" i="8" s="1"/>
  <c r="AA19" i="7"/>
  <c r="AA23" i="7" s="1"/>
  <c r="AA29" i="7" s="1"/>
  <c r="AA33" i="7" s="1"/>
  <c r="I29" i="7"/>
  <c r="I33" i="7" s="1"/>
  <c r="Y29" i="7"/>
  <c r="Y33" i="7" s="1"/>
  <c r="H19" i="8"/>
  <c r="H23" i="8" s="1"/>
  <c r="X19" i="8"/>
  <c r="X23" i="8" s="1"/>
  <c r="C22" i="5"/>
  <c r="K22" i="5"/>
  <c r="S22" i="5"/>
  <c r="AA22" i="5"/>
  <c r="C19" i="7"/>
  <c r="C23" i="7" s="1"/>
  <c r="Q29" i="7"/>
  <c r="Q33" i="7" s="1"/>
  <c r="D22" i="5"/>
  <c r="L22" i="5"/>
  <c r="T22" i="5"/>
  <c r="AB22" i="5"/>
  <c r="F19" i="8"/>
  <c r="F23" i="8" s="1"/>
  <c r="N19" i="8"/>
  <c r="N23" i="8" s="1"/>
  <c r="N29" i="8" s="1"/>
  <c r="N33" i="8" s="1"/>
  <c r="V19" i="8"/>
  <c r="V23" i="8" s="1"/>
  <c r="V29" i="8" s="1"/>
  <c r="V33" i="8" s="1"/>
  <c r="AD19" i="8"/>
  <c r="AD23" i="8" s="1"/>
  <c r="AD29" i="8" s="1"/>
  <c r="AD33" i="8" s="1"/>
  <c r="K19" i="7"/>
  <c r="K23" i="7" s="1"/>
  <c r="E32" i="6"/>
  <c r="F32" i="6"/>
  <c r="N32" i="6"/>
  <c r="V32" i="6"/>
  <c r="AD32" i="6"/>
  <c r="G32" i="6"/>
  <c r="W32" i="6"/>
  <c r="J32" i="6"/>
  <c r="Z32" i="6"/>
  <c r="I32" i="6"/>
  <c r="Q32" i="6"/>
  <c r="Y32" i="6"/>
  <c r="D32" i="6"/>
  <c r="L32" i="6"/>
  <c r="T32" i="6"/>
  <c r="AB32" i="6"/>
  <c r="O32" i="6"/>
  <c r="B32" i="6"/>
  <c r="R32" i="6"/>
  <c r="M32" i="6"/>
  <c r="U32" i="6"/>
  <c r="AC32" i="6"/>
  <c r="H32" i="6"/>
  <c r="P32" i="6"/>
  <c r="X32" i="6"/>
  <c r="C32" i="6"/>
  <c r="K32" i="6"/>
  <c r="S32" i="6"/>
  <c r="AA32" i="6"/>
  <c r="P29" i="8"/>
  <c r="P33" i="8" s="1"/>
  <c r="C29" i="8"/>
  <c r="C33" i="8" s="1"/>
  <c r="K29" i="8"/>
  <c r="K33" i="8" s="1"/>
  <c r="AA29" i="8"/>
  <c r="AA33" i="8" s="1"/>
  <c r="I19" i="8"/>
  <c r="I23" i="8" s="1"/>
  <c r="I29" i="8" s="1"/>
  <c r="I33" i="8" s="1"/>
  <c r="Q19" i="8"/>
  <c r="Q23" i="8" s="1"/>
  <c r="Q29" i="8" s="1"/>
  <c r="Q33" i="8" s="1"/>
  <c r="Y19" i="8"/>
  <c r="Y23" i="8" s="1"/>
  <c r="Y29" i="8" s="1"/>
  <c r="Y33" i="8" s="1"/>
  <c r="D29" i="8"/>
  <c r="D33" i="8" s="1"/>
  <c r="L29" i="8"/>
  <c r="L33" i="8" s="1"/>
  <c r="T29" i="8"/>
  <c r="T33" i="8" s="1"/>
  <c r="B19" i="8"/>
  <c r="B23" i="8" s="1"/>
  <c r="J19" i="8"/>
  <c r="J23" i="8" s="1"/>
  <c r="R19" i="8"/>
  <c r="R23" i="8" s="1"/>
  <c r="R29" i="8" s="1"/>
  <c r="R33" i="8" s="1"/>
  <c r="Z19" i="8"/>
  <c r="Z23" i="8" s="1"/>
  <c r="Z29" i="8" s="1"/>
  <c r="Z33" i="8" s="1"/>
  <c r="B29" i="8"/>
  <c r="B33" i="8" s="1"/>
  <c r="J29" i="8"/>
  <c r="J33" i="8" s="1"/>
  <c r="S19" i="8"/>
  <c r="S23" i="8" s="1"/>
  <c r="S29" i="8" s="1"/>
  <c r="S33" i="8" s="1"/>
  <c r="F29" i="8"/>
  <c r="F33" i="8" s="1"/>
  <c r="D19" i="7"/>
  <c r="D23" i="7" s="1"/>
  <c r="L19" i="7"/>
  <c r="L23" i="7" s="1"/>
  <c r="L29" i="7" s="1"/>
  <c r="L33" i="7" s="1"/>
  <c r="T19" i="7"/>
  <c r="T23" i="7" s="1"/>
  <c r="T29" i="7" s="1"/>
  <c r="T33" i="7" s="1"/>
  <c r="AB19" i="7"/>
  <c r="AB23" i="7" s="1"/>
  <c r="AB29" i="7" s="1"/>
  <c r="AB33" i="7" s="1"/>
  <c r="E19" i="7"/>
  <c r="E23" i="7" s="1"/>
  <c r="U19" i="7"/>
  <c r="U23" i="7" s="1"/>
  <c r="U29" i="7" s="1"/>
  <c r="U33" i="7" s="1"/>
  <c r="AC19" i="7"/>
  <c r="AC23" i="7" s="1"/>
  <c r="AC29" i="7" s="1"/>
  <c r="AC33" i="7" s="1"/>
  <c r="J29" i="7"/>
  <c r="J33" i="7" s="1"/>
  <c r="R29" i="7"/>
  <c r="R33" i="7" s="1"/>
  <c r="Z29" i="7"/>
  <c r="Z33" i="7" s="1"/>
  <c r="C29" i="7"/>
  <c r="C33" i="7" s="1"/>
  <c r="B29" i="7"/>
  <c r="B33" i="7" s="1"/>
  <c r="K29" i="7"/>
  <c r="K33" i="7" s="1"/>
  <c r="S29" i="7"/>
  <c r="S33" i="7" s="1"/>
  <c r="D29" i="7"/>
  <c r="D33" i="7" s="1"/>
  <c r="M19" i="7"/>
  <c r="M23" i="7" s="1"/>
  <c r="M29" i="7" s="1"/>
  <c r="M33" i="7" s="1"/>
  <c r="E29" i="7"/>
  <c r="E33" i="7" s="1"/>
  <c r="F32" i="4" l="1"/>
  <c r="E32" i="4"/>
  <c r="D32" i="4"/>
  <c r="C32" i="4"/>
  <c r="B32" i="4"/>
  <c r="F21" i="4"/>
  <c r="E21" i="4"/>
  <c r="D21" i="4"/>
  <c r="C21" i="4"/>
  <c r="B21" i="4"/>
  <c r="F13" i="4"/>
  <c r="E13" i="4"/>
  <c r="D13" i="4"/>
  <c r="C13" i="4"/>
  <c r="B13" i="4"/>
  <c r="F27" i="3"/>
  <c r="E27" i="3"/>
  <c r="D27" i="3"/>
  <c r="C27" i="3"/>
  <c r="B27" i="3"/>
  <c r="F17" i="3"/>
  <c r="E17" i="3"/>
  <c r="D17" i="3"/>
  <c r="C17" i="3"/>
  <c r="B17" i="3"/>
  <c r="F11" i="3"/>
  <c r="F7" i="3"/>
  <c r="E7" i="3"/>
  <c r="E11" i="3" s="1"/>
  <c r="D7" i="3"/>
  <c r="D11" i="3" s="1"/>
  <c r="C7" i="3"/>
  <c r="C11" i="3" s="1"/>
  <c r="B7" i="3"/>
  <c r="B11" i="3" s="1"/>
  <c r="F20" i="2"/>
  <c r="E20" i="2"/>
  <c r="D20" i="2"/>
  <c r="C20" i="2"/>
  <c r="C22" i="2" s="1"/>
  <c r="B20" i="2"/>
  <c r="F12" i="2"/>
  <c r="E12" i="2"/>
  <c r="D12" i="2"/>
  <c r="C12" i="2"/>
  <c r="B12" i="2"/>
  <c r="C19" i="3" l="1"/>
  <c r="C23" i="3" s="1"/>
  <c r="D19" i="3"/>
  <c r="D23" i="3" s="1"/>
  <c r="D29" i="3" s="1"/>
  <c r="D33" i="3" s="1"/>
  <c r="E19" i="3"/>
  <c r="E23" i="3" s="1"/>
  <c r="E29" i="3" s="1"/>
  <c r="E33" i="3" s="1"/>
  <c r="B34" i="4"/>
  <c r="D22" i="2"/>
  <c r="C34" i="4"/>
  <c r="B22" i="2"/>
  <c r="E22" i="2"/>
  <c r="D34" i="4"/>
  <c r="F22" i="2"/>
  <c r="F19" i="3"/>
  <c r="F23" i="3" s="1"/>
  <c r="E34" i="4"/>
  <c r="F34" i="4"/>
  <c r="B19" i="3"/>
  <c r="B23" i="3" s="1"/>
  <c r="B29" i="3" s="1"/>
  <c r="B33" i="3" s="1"/>
  <c r="C29" i="3"/>
  <c r="C33" i="3" s="1"/>
  <c r="F29" i="3"/>
  <c r="F33" i="3" s="1"/>
  <c r="F27" i="1" l="1"/>
  <c r="E27" i="1"/>
  <c r="D27" i="1"/>
  <c r="C27" i="1"/>
  <c r="B27" i="1"/>
  <c r="F17" i="1"/>
  <c r="E17" i="1"/>
  <c r="D17" i="1"/>
  <c r="C17" i="1"/>
  <c r="B17" i="1"/>
  <c r="F7" i="1"/>
  <c r="F11" i="1" s="1"/>
  <c r="E7" i="1"/>
  <c r="E11" i="1" s="1"/>
  <c r="D7" i="1"/>
  <c r="D11" i="1" s="1"/>
  <c r="C7" i="1"/>
  <c r="C11" i="1" s="1"/>
  <c r="B7" i="1"/>
  <c r="B11" i="1" s="1"/>
  <c r="C19" i="1" l="1"/>
  <c r="C23" i="1" s="1"/>
  <c r="D19" i="1"/>
  <c r="D23" i="1" s="1"/>
  <c r="D29" i="1" s="1"/>
  <c r="D33" i="1" s="1"/>
  <c r="E19" i="1"/>
  <c r="E23" i="1" s="1"/>
  <c r="E29" i="1" s="1"/>
  <c r="E33" i="1" s="1"/>
  <c r="F19" i="1"/>
  <c r="F23" i="1" s="1"/>
  <c r="F29" i="1" s="1"/>
  <c r="F33" i="1" s="1"/>
  <c r="B19" i="1"/>
  <c r="B23" i="1" s="1"/>
  <c r="B29" i="1" s="1"/>
  <c r="B33" i="1" s="1"/>
  <c r="C29" i="1"/>
  <c r="C33" i="1" s="1"/>
</calcChain>
</file>

<file path=xl/sharedStrings.xml><?xml version="1.0" encoding="utf-8"?>
<sst xmlns="http://schemas.openxmlformats.org/spreadsheetml/2006/main" count="328" uniqueCount="97">
  <si>
    <t>EBITDA</t>
  </si>
  <si>
    <t>TOTAL</t>
  </si>
  <si>
    <t>ATIVO</t>
  </si>
  <si>
    <t>(R$ mil)</t>
  </si>
  <si>
    <t>CIRCULANTE</t>
  </si>
  <si>
    <t>Caixa e Equivalentes de Caixa</t>
  </si>
  <si>
    <t>Clientes</t>
  </si>
  <si>
    <t>Estoques</t>
  </si>
  <si>
    <t>Tributos a Recuperar</t>
  </si>
  <si>
    <t>Outras Contas a Receber</t>
  </si>
  <si>
    <t>IR e Contribuição Social Diferidos</t>
  </si>
  <si>
    <t>Despesas do Exercício Seguinte</t>
  </si>
  <si>
    <t>NÃO CIRCULATE</t>
  </si>
  <si>
    <t>Depósitos Judiciais</t>
  </si>
  <si>
    <t>Outros Créditos</t>
  </si>
  <si>
    <t>Imobilizado</t>
  </si>
  <si>
    <t>Intangível</t>
  </si>
  <si>
    <t>* Inclui 4Bio a partir do 1T14</t>
  </si>
  <si>
    <t>1T19</t>
  </si>
  <si>
    <t>4T18</t>
  </si>
  <si>
    <t>3T18</t>
  </si>
  <si>
    <t>2T18</t>
  </si>
  <si>
    <t>1T18</t>
  </si>
  <si>
    <t>PASSIVO E PATRIMÔNIO LÍQUIDO</t>
  </si>
  <si>
    <t>PASSIVO CIRCULANTE</t>
  </si>
  <si>
    <t>Fornecedores</t>
  </si>
  <si>
    <t>Arrendamentos Financeiros a Pagar</t>
  </si>
  <si>
    <t>Empréstimos e Financiamentos</t>
  </si>
  <si>
    <t>Salários e Encargos Sociais</t>
  </si>
  <si>
    <t>Impostos, Taxas e Contribuições</t>
  </si>
  <si>
    <t>Dividendo e Juros Sobre o Capital Próprio</t>
  </si>
  <si>
    <t>Provisão para Demandas Judiciais</t>
  </si>
  <si>
    <t>Outras Contas a Pagar</t>
  </si>
  <si>
    <t>PASSIVO NÃO CIRCULANTE</t>
  </si>
  <si>
    <t>Outras Obrigações</t>
  </si>
  <si>
    <t>PATRIMÔNIO LÍQUIDO</t>
  </si>
  <si>
    <t>Capital Social</t>
  </si>
  <si>
    <t>Reservas de Capital</t>
  </si>
  <si>
    <t>Reserva de Reavaliação</t>
  </si>
  <si>
    <t>Reservas de Lucros</t>
  </si>
  <si>
    <t>Lucros Acumulados</t>
  </si>
  <si>
    <t>Ajustes de Avaliação Patrimonial</t>
  </si>
  <si>
    <t>Participação de Não Controladores</t>
  </si>
  <si>
    <t>Dividendo Adicional Proposto</t>
  </si>
  <si>
    <t>DEMONSTRAÇÃO DO RESULTADO AJUSTADO</t>
  </si>
  <si>
    <t>(em milhares de R$)</t>
  </si>
  <si>
    <t>RECEITA BRUTA DE VENDAS E SERVIÇOS</t>
  </si>
  <si>
    <t>Deduções</t>
  </si>
  <si>
    <t>RECEITA LÍQUIDA DE VENDAS E SERVIÇOS</t>
  </si>
  <si>
    <t>Custo das mercadorias vendidas</t>
  </si>
  <si>
    <t>LUCRO BRUTO</t>
  </si>
  <si>
    <t>Despesas</t>
  </si>
  <si>
    <t>Com vendas</t>
  </si>
  <si>
    <t>Gerais e administrativas</t>
  </si>
  <si>
    <t>Outras despesas operacionais, líquidas</t>
  </si>
  <si>
    <t>DESPESAS OPERACIONAIS</t>
  </si>
  <si>
    <t>Depreciação e Amortização</t>
  </si>
  <si>
    <t>LUCRO OPERACIONAL ANTES DO RESULTADO FINANCEIRO</t>
  </si>
  <si>
    <t>Despesas financeiras</t>
  </si>
  <si>
    <t>Receitas financeiras</t>
  </si>
  <si>
    <t>DESPESAS / RECEITAS FINANCEIRAS</t>
  </si>
  <si>
    <t>LUCRO ANTES DO IR E DA CONTRIBUIÇÃO SOCIAL</t>
  </si>
  <si>
    <t>Imposto de renda e contribuição social</t>
  </si>
  <si>
    <t>LUCRO LÍQUIDO DO EXERCÍCIO</t>
  </si>
  <si>
    <t>DEMONSTRAÇÃO DO RESULTADO CONSOLIDADO</t>
  </si>
  <si>
    <t>4T17</t>
  </si>
  <si>
    <t>3T17</t>
  </si>
  <si>
    <t>2T17</t>
  </si>
  <si>
    <t>1T17</t>
  </si>
  <si>
    <t>4T16</t>
  </si>
  <si>
    <t>3T16</t>
  </si>
  <si>
    <t>2T16</t>
  </si>
  <si>
    <t>1T16</t>
  </si>
  <si>
    <t>4T15</t>
  </si>
  <si>
    <t>3T15</t>
  </si>
  <si>
    <t>2T15</t>
  </si>
  <si>
    <t>1T15</t>
  </si>
  <si>
    <t>4T14</t>
  </si>
  <si>
    <t>3T14</t>
  </si>
  <si>
    <t>2T14</t>
  </si>
  <si>
    <t>4T13</t>
  </si>
  <si>
    <t>3T13</t>
  </si>
  <si>
    <t>2T13</t>
  </si>
  <si>
    <t>1T13</t>
  </si>
  <si>
    <t>4T12</t>
  </si>
  <si>
    <t>3T12</t>
  </si>
  <si>
    <t>2T12</t>
  </si>
  <si>
    <t>1T12</t>
  </si>
  <si>
    <t>*Inclui 4Bio a partir do 1T14.</t>
  </si>
  <si>
    <t>1T19**</t>
  </si>
  <si>
    <t>1T14*</t>
  </si>
  <si>
    <t>4T18*</t>
  </si>
  <si>
    <t>3T18*</t>
  </si>
  <si>
    <t>2T18*</t>
  </si>
  <si>
    <t>1T18*</t>
  </si>
  <si>
    <t>*Pro forma</t>
  </si>
  <si>
    <t>**Pro 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</si>
</sst>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3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6"/>
  <sheetViews>
    <sheetView showGridLines="0"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2" sqref="A12"/>
    </sheetView>
  </sheetViews>
  <sheetFormatPr defaultRowHeight="15" x14ac:dyDescent="0.25"/>
  <cols>
    <col min="1" max="1" width="52.85546875" bestFit="1" customWidth="1"/>
    <col min="2" max="3" width="9.85546875" bestFit="1" customWidth="1"/>
    <col min="4" max="6" width="9.85546875" customWidth="1"/>
    <col min="7" max="8" width="9.85546875" bestFit="1" customWidth="1"/>
    <col min="9" max="15" width="9.85546875" customWidth="1"/>
    <col min="16" max="25" width="9.85546875" bestFit="1" customWidth="1"/>
    <col min="26" max="30" width="9.85546875" customWidth="1"/>
  </cols>
  <sheetData>
    <row r="1" spans="1:30" x14ac:dyDescent="0.25">
      <c r="A1" s="5" t="s">
        <v>64</v>
      </c>
      <c r="B1" s="4" t="s">
        <v>89</v>
      </c>
      <c r="C1" s="4" t="s">
        <v>19</v>
      </c>
      <c r="D1" s="4" t="s">
        <v>20</v>
      </c>
      <c r="E1" s="4" t="s">
        <v>21</v>
      </c>
      <c r="F1" s="4" t="s">
        <v>22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0" x14ac:dyDescent="0.25">
      <c r="A2" s="2" t="s">
        <v>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2" t="s">
        <v>46</v>
      </c>
      <c r="B4" s="1">
        <v>4153922.8716500006</v>
      </c>
      <c r="C4" s="1">
        <v>4178909.37</v>
      </c>
      <c r="D4" s="1">
        <v>3944676.76</v>
      </c>
      <c r="E4" s="1">
        <v>3791577.67</v>
      </c>
      <c r="F4" s="1">
        <v>3603969.05</v>
      </c>
      <c r="G4" s="1">
        <v>3662178.24</v>
      </c>
      <c r="H4" s="1">
        <v>3580024.45</v>
      </c>
      <c r="I4" s="1">
        <v>3397859.85</v>
      </c>
      <c r="J4" s="1">
        <v>3212406.09</v>
      </c>
      <c r="K4" s="1">
        <v>3205873</v>
      </c>
      <c r="L4" s="1">
        <v>3050163.15</v>
      </c>
      <c r="M4" s="1">
        <v>2930451.35</v>
      </c>
      <c r="N4" s="1">
        <v>2641079.1</v>
      </c>
      <c r="O4" s="1">
        <v>2574215</v>
      </c>
      <c r="P4" s="1">
        <v>2436861</v>
      </c>
      <c r="Q4" s="1">
        <v>2323102</v>
      </c>
      <c r="R4" s="1">
        <v>2090599</v>
      </c>
      <c r="S4" s="1">
        <v>2128284</v>
      </c>
      <c r="T4" s="1">
        <v>2024309</v>
      </c>
      <c r="U4" s="1">
        <v>1885310</v>
      </c>
      <c r="V4" s="1">
        <v>1746332</v>
      </c>
      <c r="W4" s="1">
        <v>1738649</v>
      </c>
      <c r="X4" s="1">
        <v>1682958</v>
      </c>
      <c r="Y4" s="1">
        <v>1604091</v>
      </c>
      <c r="Z4" s="1">
        <v>1438405</v>
      </c>
      <c r="AA4" s="1">
        <v>1479979</v>
      </c>
      <c r="AB4" s="1">
        <v>1451823</v>
      </c>
      <c r="AC4" s="1">
        <v>1375186</v>
      </c>
      <c r="AD4" s="1">
        <v>1286847</v>
      </c>
    </row>
    <row r="5" spans="1:30" x14ac:dyDescent="0.25">
      <c r="A5" s="2" t="s">
        <v>47</v>
      </c>
      <c r="B5" s="1">
        <v>-200571.39491</v>
      </c>
      <c r="C5" s="1">
        <v>-181845.1</v>
      </c>
      <c r="D5" s="1">
        <v>-187862.87</v>
      </c>
      <c r="E5" s="1">
        <v>-177588.81</v>
      </c>
      <c r="F5" s="1">
        <v>-170391.34</v>
      </c>
      <c r="G5" s="1">
        <v>-160881.96</v>
      </c>
      <c r="H5" s="1">
        <v>-163184.37</v>
      </c>
      <c r="I5" s="1">
        <v>-160601.76</v>
      </c>
      <c r="J5" s="1">
        <v>-155295.65</v>
      </c>
      <c r="K5" s="1">
        <v>-148876.21</v>
      </c>
      <c r="L5" s="1">
        <v>-149233.26999999999</v>
      </c>
      <c r="M5" s="1">
        <v>-147239.9</v>
      </c>
      <c r="N5" s="1">
        <v>-125651.82</v>
      </c>
      <c r="O5" s="1">
        <v>-115961</v>
      </c>
      <c r="P5" s="1">
        <v>-104321</v>
      </c>
      <c r="Q5" s="1">
        <v>-96387</v>
      </c>
      <c r="R5" s="1">
        <v>-86153</v>
      </c>
      <c r="S5" s="1">
        <v>-86264</v>
      </c>
      <c r="T5" s="1">
        <v>-80346</v>
      </c>
      <c r="U5" s="1">
        <v>-76180</v>
      </c>
      <c r="V5" s="1">
        <v>-69356</v>
      </c>
      <c r="W5" s="1">
        <v>-66660</v>
      </c>
      <c r="X5" s="1">
        <v>-64687</v>
      </c>
      <c r="Y5" s="1">
        <v>-70953</v>
      </c>
      <c r="Z5" s="1">
        <v>-54634</v>
      </c>
      <c r="AA5" s="1">
        <v>-58048</v>
      </c>
      <c r="AB5" s="1">
        <v>-62240</v>
      </c>
      <c r="AC5" s="1">
        <v>-58392</v>
      </c>
      <c r="AD5" s="1">
        <v>-56820</v>
      </c>
    </row>
    <row r="6" spans="1:30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25">
      <c r="A7" s="2" t="s">
        <v>48</v>
      </c>
      <c r="B7" s="1">
        <f t="shared" ref="B7:AD7" si="0">+B4+B5</f>
        <v>3953351.4767400008</v>
      </c>
      <c r="C7" s="1">
        <f t="shared" si="0"/>
        <v>3997064.27</v>
      </c>
      <c r="D7" s="1">
        <f t="shared" si="0"/>
        <v>3756813.8899999997</v>
      </c>
      <c r="E7" s="1">
        <f t="shared" si="0"/>
        <v>3613988.86</v>
      </c>
      <c r="F7" s="1">
        <f t="shared" si="0"/>
        <v>3433577.71</v>
      </c>
      <c r="G7" s="1">
        <f t="shared" si="0"/>
        <v>3501296.2800000003</v>
      </c>
      <c r="H7" s="1">
        <f t="shared" si="0"/>
        <v>3416840.08</v>
      </c>
      <c r="I7" s="1">
        <f t="shared" si="0"/>
        <v>3237258.09</v>
      </c>
      <c r="J7" s="1">
        <f t="shared" si="0"/>
        <v>3057110.44</v>
      </c>
      <c r="K7" s="1">
        <f t="shared" si="0"/>
        <v>3056996.79</v>
      </c>
      <c r="L7" s="1">
        <f t="shared" si="0"/>
        <v>2900929.88</v>
      </c>
      <c r="M7" s="1">
        <f t="shared" si="0"/>
        <v>2783211.45</v>
      </c>
      <c r="N7" s="1">
        <f t="shared" si="0"/>
        <v>2515427.2800000003</v>
      </c>
      <c r="O7" s="1">
        <f t="shared" si="0"/>
        <v>2458254</v>
      </c>
      <c r="P7" s="1">
        <f t="shared" si="0"/>
        <v>2332540</v>
      </c>
      <c r="Q7" s="1">
        <f t="shared" si="0"/>
        <v>2226715</v>
      </c>
      <c r="R7" s="1">
        <f t="shared" si="0"/>
        <v>2004446</v>
      </c>
      <c r="S7" s="1">
        <f t="shared" si="0"/>
        <v>2042020</v>
      </c>
      <c r="T7" s="1">
        <f t="shared" si="0"/>
        <v>1943963</v>
      </c>
      <c r="U7" s="1">
        <f t="shared" si="0"/>
        <v>1809130</v>
      </c>
      <c r="V7" s="1">
        <f t="shared" si="0"/>
        <v>1676976</v>
      </c>
      <c r="W7" s="1">
        <f t="shared" si="0"/>
        <v>1671989</v>
      </c>
      <c r="X7" s="1">
        <f t="shared" si="0"/>
        <v>1618271</v>
      </c>
      <c r="Y7" s="1">
        <f t="shared" si="0"/>
        <v>1533138</v>
      </c>
      <c r="Z7" s="1">
        <f t="shared" si="0"/>
        <v>1383771</v>
      </c>
      <c r="AA7" s="1">
        <f t="shared" si="0"/>
        <v>1421931</v>
      </c>
      <c r="AB7" s="1">
        <f t="shared" si="0"/>
        <v>1389583</v>
      </c>
      <c r="AC7" s="1">
        <f t="shared" si="0"/>
        <v>1316794</v>
      </c>
      <c r="AD7" s="1">
        <f t="shared" si="0"/>
        <v>1230027</v>
      </c>
    </row>
    <row r="8" spans="1:30" x14ac:dyDescent="0.25">
      <c r="A8" s="2"/>
      <c r="B8" s="3"/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25">
      <c r="A9" s="2" t="s">
        <v>49</v>
      </c>
      <c r="B9" s="1">
        <v>-2791688.2197500002</v>
      </c>
      <c r="C9" s="1">
        <v>-2799276.52</v>
      </c>
      <c r="D9" s="1">
        <v>-2640038.19</v>
      </c>
      <c r="E9" s="1">
        <v>-2509789.6</v>
      </c>
      <c r="F9" s="1">
        <v>-2406819.23</v>
      </c>
      <c r="G9" s="1">
        <v>-2455037.92</v>
      </c>
      <c r="H9" s="1">
        <v>-2396443.8199999998</v>
      </c>
      <c r="I9" s="1">
        <v>-2237537.4500000002</v>
      </c>
      <c r="J9" s="1">
        <v>-2135486.4700000002</v>
      </c>
      <c r="K9" s="1">
        <v>-2134653.16</v>
      </c>
      <c r="L9" s="1">
        <v>-2000895.6</v>
      </c>
      <c r="M9" s="1">
        <v>-1858386.41</v>
      </c>
      <c r="N9" s="1">
        <v>-1758487.23</v>
      </c>
      <c r="O9" s="1">
        <v>-1718350</v>
      </c>
      <c r="P9" s="1">
        <v>-1636130</v>
      </c>
      <c r="Q9" s="1">
        <v>-1523893</v>
      </c>
      <c r="R9" s="1">
        <v>-1407841</v>
      </c>
      <c r="S9" s="1">
        <v>-1447960</v>
      </c>
      <c r="T9" s="1">
        <v>-1382945</v>
      </c>
      <c r="U9" s="1">
        <v>-1273489</v>
      </c>
      <c r="V9" s="1">
        <v>-1203327</v>
      </c>
      <c r="W9" s="1">
        <v>-1201509</v>
      </c>
      <c r="X9" s="1">
        <v>-1162904</v>
      </c>
      <c r="Y9" s="1">
        <v>-1106963</v>
      </c>
      <c r="Z9" s="1">
        <v>-999932</v>
      </c>
      <c r="AA9" s="1">
        <v>-1018360</v>
      </c>
      <c r="AB9" s="1">
        <v>-1006215</v>
      </c>
      <c r="AC9" s="1">
        <v>-927000</v>
      </c>
      <c r="AD9" s="1">
        <v>-902871</v>
      </c>
    </row>
    <row r="10" spans="1:30" x14ac:dyDescent="0.25">
      <c r="A10" s="2"/>
      <c r="B10" s="3"/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25">
      <c r="A11" s="2" t="s">
        <v>50</v>
      </c>
      <c r="B11" s="1">
        <f t="shared" ref="B11:AD11" si="1">+B7+B9</f>
        <v>1161663.2569900006</v>
      </c>
      <c r="C11" s="1">
        <f t="shared" si="1"/>
        <v>1197787.75</v>
      </c>
      <c r="D11" s="1">
        <f t="shared" si="1"/>
        <v>1116775.6999999997</v>
      </c>
      <c r="E11" s="1">
        <f t="shared" si="1"/>
        <v>1104199.2599999998</v>
      </c>
      <c r="F11" s="1">
        <f t="shared" si="1"/>
        <v>1026758.48</v>
      </c>
      <c r="G11" s="1">
        <f t="shared" si="1"/>
        <v>1046258.3600000003</v>
      </c>
      <c r="H11" s="1">
        <f t="shared" si="1"/>
        <v>1020396.2600000002</v>
      </c>
      <c r="I11" s="1">
        <f t="shared" si="1"/>
        <v>999720.63999999966</v>
      </c>
      <c r="J11" s="1">
        <f t="shared" si="1"/>
        <v>921623.96999999974</v>
      </c>
      <c r="K11" s="1">
        <f t="shared" si="1"/>
        <v>922343.62999999989</v>
      </c>
      <c r="L11" s="1">
        <f t="shared" si="1"/>
        <v>900034.2799999998</v>
      </c>
      <c r="M11" s="1">
        <f t="shared" si="1"/>
        <v>924825.04000000027</v>
      </c>
      <c r="N11" s="1">
        <f t="shared" si="1"/>
        <v>756940.05000000028</v>
      </c>
      <c r="O11" s="1">
        <f t="shared" si="1"/>
        <v>739904</v>
      </c>
      <c r="P11" s="1">
        <f t="shared" si="1"/>
        <v>696410</v>
      </c>
      <c r="Q11" s="1">
        <f t="shared" si="1"/>
        <v>702822</v>
      </c>
      <c r="R11" s="1">
        <f t="shared" si="1"/>
        <v>596605</v>
      </c>
      <c r="S11" s="1">
        <f t="shared" si="1"/>
        <v>594060</v>
      </c>
      <c r="T11" s="1">
        <f t="shared" si="1"/>
        <v>561018</v>
      </c>
      <c r="U11" s="1">
        <f t="shared" si="1"/>
        <v>535641</v>
      </c>
      <c r="V11" s="1">
        <f t="shared" si="1"/>
        <v>473649</v>
      </c>
      <c r="W11" s="1">
        <f t="shared" si="1"/>
        <v>470480</v>
      </c>
      <c r="X11" s="1">
        <f t="shared" si="1"/>
        <v>455367</v>
      </c>
      <c r="Y11" s="1">
        <f t="shared" si="1"/>
        <v>426175</v>
      </c>
      <c r="Z11" s="1">
        <f t="shared" si="1"/>
        <v>383839</v>
      </c>
      <c r="AA11" s="1">
        <f t="shared" si="1"/>
        <v>403571</v>
      </c>
      <c r="AB11" s="1">
        <f t="shared" si="1"/>
        <v>383368</v>
      </c>
      <c r="AC11" s="1">
        <f t="shared" si="1"/>
        <v>389794</v>
      </c>
      <c r="AD11" s="1">
        <f t="shared" si="1"/>
        <v>327156</v>
      </c>
    </row>
    <row r="12" spans="1:30" x14ac:dyDescent="0.25">
      <c r="A12" s="2"/>
      <c r="B12" s="3"/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25">
      <c r="A13" s="2" t="s">
        <v>51</v>
      </c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25">
      <c r="A14" s="2" t="s">
        <v>52</v>
      </c>
      <c r="B14" s="1">
        <v>-795119.66125699994</v>
      </c>
      <c r="C14" s="1">
        <v>-786501.87</v>
      </c>
      <c r="D14" s="1">
        <v>-735402.58</v>
      </c>
      <c r="E14" s="1">
        <v>-704268.15</v>
      </c>
      <c r="F14" s="1">
        <v>-674838.78</v>
      </c>
      <c r="G14" s="1">
        <v>-670608.11</v>
      </c>
      <c r="H14" s="1">
        <v>-642400.37</v>
      </c>
      <c r="I14" s="1">
        <v>-616900.31000000006</v>
      </c>
      <c r="J14" s="1">
        <v>-599142.03</v>
      </c>
      <c r="K14" s="1">
        <v>-598867.25</v>
      </c>
      <c r="L14" s="1">
        <v>-571422.56999999995</v>
      </c>
      <c r="M14" s="1">
        <v>-546841.84</v>
      </c>
      <c r="N14" s="1">
        <v>-501633.34</v>
      </c>
      <c r="O14" s="1">
        <v>-490616</v>
      </c>
      <c r="P14" s="1">
        <v>-452371</v>
      </c>
      <c r="Q14" s="1">
        <v>-419952</v>
      </c>
      <c r="R14" s="1">
        <v>-390161</v>
      </c>
      <c r="S14" s="1">
        <v>-385467</v>
      </c>
      <c r="T14" s="1">
        <v>-365150</v>
      </c>
      <c r="U14" s="1">
        <v>-341034</v>
      </c>
      <c r="V14" s="1">
        <v>-328931</v>
      </c>
      <c r="W14" s="1">
        <v>-320641</v>
      </c>
      <c r="X14" s="1">
        <v>-322162</v>
      </c>
      <c r="Y14" s="1">
        <v>-278613</v>
      </c>
      <c r="Z14" s="1">
        <v>-266660</v>
      </c>
      <c r="AA14" s="1">
        <v>-275705</v>
      </c>
      <c r="AB14" s="1">
        <v>-261255</v>
      </c>
      <c r="AC14" s="1">
        <v>-241654</v>
      </c>
      <c r="AD14" s="1">
        <v>-223716</v>
      </c>
    </row>
    <row r="15" spans="1:30" x14ac:dyDescent="0.25">
      <c r="A15" s="2" t="s">
        <v>53</v>
      </c>
      <c r="B15" s="1">
        <v>-96474.049049999987</v>
      </c>
      <c r="C15" s="1">
        <v>-100177.32</v>
      </c>
      <c r="D15" s="1">
        <v>-86122.87</v>
      </c>
      <c r="E15" s="1">
        <v>-83283.460000000006</v>
      </c>
      <c r="F15" s="1">
        <v>-79734.7</v>
      </c>
      <c r="G15" s="1">
        <v>-86931.31</v>
      </c>
      <c r="H15" s="1">
        <v>-81533.05</v>
      </c>
      <c r="I15" s="1">
        <v>-81734.899999999994</v>
      </c>
      <c r="J15" s="1">
        <v>-78464.22</v>
      </c>
      <c r="K15" s="1">
        <v>-87480.27</v>
      </c>
      <c r="L15" s="1">
        <v>-74607.92</v>
      </c>
      <c r="M15" s="1">
        <v>-73172.41</v>
      </c>
      <c r="N15" s="1">
        <v>-62467.71</v>
      </c>
      <c r="O15" s="1">
        <v>-61348</v>
      </c>
      <c r="P15" s="1">
        <v>-61337</v>
      </c>
      <c r="Q15" s="1">
        <v>-63913</v>
      </c>
      <c r="R15" s="1">
        <v>-52527</v>
      </c>
      <c r="S15" s="1">
        <v>-48915</v>
      </c>
      <c r="T15" s="1">
        <v>-47050</v>
      </c>
      <c r="U15" s="1">
        <v>-53840</v>
      </c>
      <c r="V15" s="1">
        <v>-49482</v>
      </c>
      <c r="W15" s="1">
        <v>-47164</v>
      </c>
      <c r="X15" s="1">
        <v>-44694</v>
      </c>
      <c r="Y15" s="1">
        <v>-40954</v>
      </c>
      <c r="Z15" s="1">
        <v>-43652</v>
      </c>
      <c r="AA15" s="1">
        <v>-47146</v>
      </c>
      <c r="AB15" s="1">
        <v>-37704</v>
      </c>
      <c r="AC15" s="1">
        <v>-45160</v>
      </c>
      <c r="AD15" s="1">
        <v>-41438</v>
      </c>
    </row>
    <row r="16" spans="1:30" x14ac:dyDescent="0.25">
      <c r="A16" s="2" t="s">
        <v>54</v>
      </c>
      <c r="B16" s="1">
        <v>-5205.31682</v>
      </c>
      <c r="C16" s="1">
        <v>-49806.61</v>
      </c>
      <c r="D16" s="3">
        <v>-3501.86</v>
      </c>
      <c r="E16" s="3">
        <v>-6239.64</v>
      </c>
      <c r="F16" s="1">
        <v>0</v>
      </c>
      <c r="G16" s="1">
        <v>2372.13</v>
      </c>
      <c r="H16" s="1">
        <v>0</v>
      </c>
      <c r="I16" s="1">
        <v>0</v>
      </c>
      <c r="J16" s="1">
        <v>-2159.65</v>
      </c>
      <c r="K16" s="1">
        <v>-7676.7</v>
      </c>
      <c r="L16" s="1">
        <v>0</v>
      </c>
      <c r="M16" s="1">
        <v>0</v>
      </c>
      <c r="N16" s="1">
        <v>0</v>
      </c>
      <c r="O16" s="1">
        <v>-8818</v>
      </c>
      <c r="P16" s="1">
        <v>-1160</v>
      </c>
      <c r="Q16" s="1">
        <v>0</v>
      </c>
      <c r="R16" s="1">
        <v>0</v>
      </c>
      <c r="S16" s="1">
        <v>-3851</v>
      </c>
      <c r="T16" s="1">
        <v>-2754</v>
      </c>
      <c r="U16" s="1">
        <v>-1518</v>
      </c>
      <c r="V16" s="1">
        <v>-1350</v>
      </c>
      <c r="W16" s="1">
        <v>-14470</v>
      </c>
      <c r="X16" s="1">
        <v>-14300</v>
      </c>
      <c r="Y16" s="1">
        <v>-8132</v>
      </c>
      <c r="Z16" s="1">
        <v>-10163</v>
      </c>
      <c r="AA16" s="1">
        <v>-21090</v>
      </c>
      <c r="AB16" s="1">
        <v>-3486</v>
      </c>
      <c r="AC16" s="1">
        <v>-2718</v>
      </c>
      <c r="AD16" s="1">
        <v>-6624</v>
      </c>
    </row>
    <row r="17" spans="1:30" x14ac:dyDescent="0.25">
      <c r="A17" s="2" t="s">
        <v>55</v>
      </c>
      <c r="B17" s="1">
        <f t="shared" ref="B17:AD17" si="2">SUM(B14:B16)</f>
        <v>-896799.02712699992</v>
      </c>
      <c r="C17" s="1">
        <f t="shared" si="2"/>
        <v>-936485.79999999993</v>
      </c>
      <c r="D17" s="1">
        <f t="shared" si="2"/>
        <v>-825027.30999999994</v>
      </c>
      <c r="E17" s="1">
        <f t="shared" si="2"/>
        <v>-793791.25</v>
      </c>
      <c r="F17" s="1">
        <f t="shared" si="2"/>
        <v>-754573.48</v>
      </c>
      <c r="G17" s="1">
        <f t="shared" si="2"/>
        <v>-755167.28999999992</v>
      </c>
      <c r="H17" s="1">
        <f t="shared" si="2"/>
        <v>-723933.42</v>
      </c>
      <c r="I17" s="1">
        <f t="shared" si="2"/>
        <v>-698635.21000000008</v>
      </c>
      <c r="J17" s="1">
        <f t="shared" si="2"/>
        <v>-679765.9</v>
      </c>
      <c r="K17" s="1">
        <f t="shared" si="2"/>
        <v>-694024.22</v>
      </c>
      <c r="L17" s="1">
        <f t="shared" si="2"/>
        <v>-646030.49</v>
      </c>
      <c r="M17" s="1">
        <f t="shared" si="2"/>
        <v>-620014.25</v>
      </c>
      <c r="N17" s="1">
        <f t="shared" si="2"/>
        <v>-564101.05000000005</v>
      </c>
      <c r="O17" s="1">
        <f t="shared" si="2"/>
        <v>-560782</v>
      </c>
      <c r="P17" s="1">
        <f t="shared" si="2"/>
        <v>-514868</v>
      </c>
      <c r="Q17" s="1">
        <f t="shared" si="2"/>
        <v>-483865</v>
      </c>
      <c r="R17" s="1">
        <f t="shared" si="2"/>
        <v>-442688</v>
      </c>
      <c r="S17" s="1">
        <f t="shared" si="2"/>
        <v>-438233</v>
      </c>
      <c r="T17" s="1">
        <f t="shared" si="2"/>
        <v>-414954</v>
      </c>
      <c r="U17" s="1">
        <f t="shared" si="2"/>
        <v>-396392</v>
      </c>
      <c r="V17" s="1">
        <f t="shared" si="2"/>
        <v>-379763</v>
      </c>
      <c r="W17" s="1">
        <f t="shared" si="2"/>
        <v>-382275</v>
      </c>
      <c r="X17" s="1">
        <f t="shared" si="2"/>
        <v>-381156</v>
      </c>
      <c r="Y17" s="1">
        <f t="shared" si="2"/>
        <v>-327699</v>
      </c>
      <c r="Z17" s="1">
        <f t="shared" si="2"/>
        <v>-320475</v>
      </c>
      <c r="AA17" s="1">
        <f t="shared" si="2"/>
        <v>-343941</v>
      </c>
      <c r="AB17" s="1">
        <f t="shared" si="2"/>
        <v>-302445</v>
      </c>
      <c r="AC17" s="1">
        <f t="shared" si="2"/>
        <v>-289532</v>
      </c>
      <c r="AD17" s="1">
        <f t="shared" si="2"/>
        <v>-271778</v>
      </c>
    </row>
    <row r="18" spans="1:30" x14ac:dyDescent="0.25">
      <c r="A18" s="2"/>
      <c r="B18" s="3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5">
      <c r="A19" s="2" t="s">
        <v>0</v>
      </c>
      <c r="B19" s="1">
        <f t="shared" ref="B19:AD19" si="3">+B17+B11</f>
        <v>264864.22986300068</v>
      </c>
      <c r="C19" s="1">
        <f t="shared" si="3"/>
        <v>261301.95000000007</v>
      </c>
      <c r="D19" s="1">
        <f t="shared" si="3"/>
        <v>291748.38999999978</v>
      </c>
      <c r="E19" s="1">
        <f t="shared" si="3"/>
        <v>310408.00999999978</v>
      </c>
      <c r="F19" s="1">
        <f t="shared" si="3"/>
        <v>272185</v>
      </c>
      <c r="G19" s="1">
        <f t="shared" si="3"/>
        <v>291091.07000000041</v>
      </c>
      <c r="H19" s="1">
        <f t="shared" si="3"/>
        <v>296462.8400000002</v>
      </c>
      <c r="I19" s="1">
        <f t="shared" si="3"/>
        <v>301085.42999999959</v>
      </c>
      <c r="J19" s="1">
        <f t="shared" si="3"/>
        <v>241858.06999999972</v>
      </c>
      <c r="K19" s="1">
        <f t="shared" si="3"/>
        <v>228319.40999999992</v>
      </c>
      <c r="L19" s="1">
        <f t="shared" si="3"/>
        <v>254003.7899999998</v>
      </c>
      <c r="M19" s="1">
        <f t="shared" si="3"/>
        <v>304810.79000000027</v>
      </c>
      <c r="N19" s="1">
        <f t="shared" si="3"/>
        <v>192839.00000000023</v>
      </c>
      <c r="O19" s="1">
        <f t="shared" si="3"/>
        <v>179122</v>
      </c>
      <c r="P19" s="1">
        <f t="shared" si="3"/>
        <v>181542</v>
      </c>
      <c r="Q19" s="1">
        <f t="shared" si="3"/>
        <v>218957</v>
      </c>
      <c r="R19" s="1">
        <f t="shared" si="3"/>
        <v>153917</v>
      </c>
      <c r="S19" s="1">
        <f t="shared" si="3"/>
        <v>155827</v>
      </c>
      <c r="T19" s="1">
        <f t="shared" si="3"/>
        <v>146064</v>
      </c>
      <c r="U19" s="1">
        <f t="shared" si="3"/>
        <v>139249</v>
      </c>
      <c r="V19" s="1">
        <f t="shared" si="3"/>
        <v>93886</v>
      </c>
      <c r="W19" s="1">
        <f t="shared" si="3"/>
        <v>88205</v>
      </c>
      <c r="X19" s="1">
        <f t="shared" si="3"/>
        <v>74211</v>
      </c>
      <c r="Y19" s="1">
        <f t="shared" si="3"/>
        <v>98476</v>
      </c>
      <c r="Z19" s="1">
        <f t="shared" si="3"/>
        <v>63364</v>
      </c>
      <c r="AA19" s="1">
        <f t="shared" si="3"/>
        <v>59630</v>
      </c>
      <c r="AB19" s="1">
        <f t="shared" si="3"/>
        <v>80923</v>
      </c>
      <c r="AC19" s="1">
        <f t="shared" si="3"/>
        <v>100262</v>
      </c>
      <c r="AD19" s="1">
        <f t="shared" si="3"/>
        <v>55378</v>
      </c>
    </row>
    <row r="20" spans="1:30" x14ac:dyDescent="0.25">
      <c r="A20" s="2"/>
      <c r="B20" s="3"/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25">
      <c r="A21" s="2" t="s">
        <v>56</v>
      </c>
      <c r="B21" s="1">
        <v>-117817.54838030304</v>
      </c>
      <c r="C21" s="1">
        <v>-112309.8</v>
      </c>
      <c r="D21" s="1">
        <v>-105518.24</v>
      </c>
      <c r="E21" s="1">
        <v>-100267.72</v>
      </c>
      <c r="F21" s="1">
        <v>-96037.82</v>
      </c>
      <c r="G21" s="1">
        <v>-92122.99</v>
      </c>
      <c r="H21" s="1">
        <v>-86759.9</v>
      </c>
      <c r="I21" s="1">
        <v>-81509.78</v>
      </c>
      <c r="J21" s="1">
        <v>-77521.919999999998</v>
      </c>
      <c r="K21" s="1">
        <v>-74396.600000000006</v>
      </c>
      <c r="L21" s="1">
        <v>-70498.539999999994</v>
      </c>
      <c r="M21" s="1">
        <v>-66609.36</v>
      </c>
      <c r="N21" s="1">
        <v>-62929.8</v>
      </c>
      <c r="O21" s="1">
        <v>-60086</v>
      </c>
      <c r="P21" s="1">
        <v>-57760</v>
      </c>
      <c r="Q21" s="1">
        <v>-55640</v>
      </c>
      <c r="R21" s="1">
        <v>-53573</v>
      </c>
      <c r="S21" s="1">
        <v>-51669</v>
      </c>
      <c r="T21" s="1">
        <v>-48364</v>
      </c>
      <c r="U21" s="1">
        <v>-44081</v>
      </c>
      <c r="V21" s="1">
        <v>-43699</v>
      </c>
      <c r="W21" s="1">
        <v>-42446</v>
      </c>
      <c r="X21" s="1">
        <v>-41220</v>
      </c>
      <c r="Y21" s="1">
        <v>-39005</v>
      </c>
      <c r="Z21" s="1">
        <v>-36065</v>
      </c>
      <c r="AA21" s="1">
        <v>-33162</v>
      </c>
      <c r="AB21" s="1">
        <v>-31868</v>
      </c>
      <c r="AC21" s="1">
        <v>-30384</v>
      </c>
      <c r="AD21" s="1">
        <v>-28913</v>
      </c>
    </row>
    <row r="22" spans="1:30" x14ac:dyDescent="0.25">
      <c r="A22" s="2"/>
      <c r="B22" s="3"/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2" t="s">
        <v>57</v>
      </c>
      <c r="B23" s="1">
        <f t="shared" ref="B23:AD23" si="4">+B21+B19</f>
        <v>147046.68148269766</v>
      </c>
      <c r="C23" s="1">
        <f t="shared" si="4"/>
        <v>148992.15000000008</v>
      </c>
      <c r="D23" s="1">
        <f t="shared" si="4"/>
        <v>186230.14999999979</v>
      </c>
      <c r="E23" s="1">
        <f t="shared" si="4"/>
        <v>210140.28999999978</v>
      </c>
      <c r="F23" s="1">
        <f t="shared" si="4"/>
        <v>176147.18</v>
      </c>
      <c r="G23" s="1">
        <f t="shared" si="4"/>
        <v>198968.08000000042</v>
      </c>
      <c r="H23" s="1">
        <f t="shared" si="4"/>
        <v>209702.94000000021</v>
      </c>
      <c r="I23" s="1">
        <f t="shared" si="4"/>
        <v>219575.64999999959</v>
      </c>
      <c r="J23" s="1">
        <f t="shared" si="4"/>
        <v>164336.14999999973</v>
      </c>
      <c r="K23" s="1">
        <f t="shared" si="4"/>
        <v>153922.80999999991</v>
      </c>
      <c r="L23" s="1">
        <f t="shared" si="4"/>
        <v>183505.24999999983</v>
      </c>
      <c r="M23" s="1">
        <f t="shared" si="4"/>
        <v>238201.43000000028</v>
      </c>
      <c r="N23" s="1">
        <f t="shared" si="4"/>
        <v>129909.20000000023</v>
      </c>
      <c r="O23" s="1">
        <f t="shared" si="4"/>
        <v>119036</v>
      </c>
      <c r="P23" s="1">
        <f t="shared" si="4"/>
        <v>123782</v>
      </c>
      <c r="Q23" s="1">
        <f t="shared" si="4"/>
        <v>163317</v>
      </c>
      <c r="R23" s="1">
        <f t="shared" si="4"/>
        <v>100344</v>
      </c>
      <c r="S23" s="1">
        <f t="shared" si="4"/>
        <v>104158</v>
      </c>
      <c r="T23" s="1">
        <f t="shared" si="4"/>
        <v>97700</v>
      </c>
      <c r="U23" s="1">
        <f t="shared" si="4"/>
        <v>95168</v>
      </c>
      <c r="V23" s="1">
        <f t="shared" si="4"/>
        <v>50187</v>
      </c>
      <c r="W23" s="1">
        <f t="shared" si="4"/>
        <v>45759</v>
      </c>
      <c r="X23" s="1">
        <f t="shared" si="4"/>
        <v>32991</v>
      </c>
      <c r="Y23" s="1">
        <f t="shared" si="4"/>
        <v>59471</v>
      </c>
      <c r="Z23" s="1">
        <f t="shared" si="4"/>
        <v>27299</v>
      </c>
      <c r="AA23" s="1">
        <f t="shared" si="4"/>
        <v>26468</v>
      </c>
      <c r="AB23" s="1">
        <f t="shared" si="4"/>
        <v>49055</v>
      </c>
      <c r="AC23" s="1">
        <f t="shared" si="4"/>
        <v>69878</v>
      </c>
      <c r="AD23" s="1">
        <f t="shared" si="4"/>
        <v>26465</v>
      </c>
    </row>
    <row r="24" spans="1:30" x14ac:dyDescent="0.25">
      <c r="A24" s="2"/>
      <c r="B24" s="3"/>
      <c r="C24" s="3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2" t="s">
        <v>58</v>
      </c>
      <c r="B25" s="1">
        <v>-46015.170579999991</v>
      </c>
      <c r="C25" s="1">
        <v>-31414.58</v>
      </c>
      <c r="D25" s="1">
        <v>-46218.17</v>
      </c>
      <c r="E25" s="1">
        <v>-44198.83</v>
      </c>
      <c r="F25" s="1">
        <v>-32605.02</v>
      </c>
      <c r="G25" s="1">
        <v>-40066.39</v>
      </c>
      <c r="H25" s="1">
        <v>-57199.32</v>
      </c>
      <c r="I25" s="1">
        <v>-57946.98</v>
      </c>
      <c r="J25" s="1">
        <v>-57709.52</v>
      </c>
      <c r="K25" s="1">
        <v>-69165.22</v>
      </c>
      <c r="L25" s="1">
        <v>-59842.13</v>
      </c>
      <c r="M25" s="1">
        <v>-47918</v>
      </c>
      <c r="N25" s="1">
        <v>-42893.71</v>
      </c>
      <c r="O25" s="1">
        <v>-49359</v>
      </c>
      <c r="P25" s="1">
        <v>-41391</v>
      </c>
      <c r="Q25" s="1">
        <v>-36594</v>
      </c>
      <c r="R25" s="1">
        <v>-29548</v>
      </c>
      <c r="S25" s="1">
        <v>-18309</v>
      </c>
      <c r="T25" s="1">
        <v>-14352</v>
      </c>
      <c r="U25" s="1">
        <v>-15318</v>
      </c>
      <c r="V25" s="1">
        <v>-14103</v>
      </c>
      <c r="W25" s="1">
        <v>-19025</v>
      </c>
      <c r="X25" s="1">
        <v>-15671</v>
      </c>
      <c r="Y25" s="1">
        <v>-13856</v>
      </c>
      <c r="Z25" s="1">
        <v>-13194</v>
      </c>
      <c r="AA25" s="1">
        <v>-12421</v>
      </c>
      <c r="AB25" s="1">
        <v>-13554</v>
      </c>
      <c r="AC25" s="1">
        <v>-13162</v>
      </c>
      <c r="AD25" s="1">
        <v>-13400</v>
      </c>
    </row>
    <row r="26" spans="1:30" x14ac:dyDescent="0.25">
      <c r="A26" s="2" t="s">
        <v>59</v>
      </c>
      <c r="B26" s="1">
        <v>17654.268919999999</v>
      </c>
      <c r="C26" s="1">
        <v>17511.509999999998</v>
      </c>
      <c r="D26" s="1">
        <v>19468.38</v>
      </c>
      <c r="E26" s="1">
        <v>18335.939999999999</v>
      </c>
      <c r="F26" s="1">
        <v>16467.189999999999</v>
      </c>
      <c r="G26" s="1">
        <v>21626.25</v>
      </c>
      <c r="H26" s="1">
        <v>28231.15</v>
      </c>
      <c r="I26" s="1">
        <v>28806.45</v>
      </c>
      <c r="J26" s="1">
        <v>28219.38</v>
      </c>
      <c r="K26" s="1">
        <v>31229.200000000001</v>
      </c>
      <c r="L26" s="1">
        <v>29281.119999999999</v>
      </c>
      <c r="M26" s="1">
        <v>23282</v>
      </c>
      <c r="N26" s="1">
        <v>25704.74</v>
      </c>
      <c r="O26" s="1">
        <v>28483</v>
      </c>
      <c r="P26" s="1">
        <v>25672</v>
      </c>
      <c r="Q26" s="1">
        <v>20831</v>
      </c>
      <c r="R26" s="1">
        <v>14330</v>
      </c>
      <c r="S26" s="1">
        <v>5283</v>
      </c>
      <c r="T26" s="1">
        <v>5342</v>
      </c>
      <c r="U26" s="1">
        <v>4092</v>
      </c>
      <c r="V26" s="1">
        <v>5188</v>
      </c>
      <c r="W26" s="1">
        <v>11813</v>
      </c>
      <c r="X26" s="1">
        <v>9449</v>
      </c>
      <c r="Y26" s="1">
        <v>7671</v>
      </c>
      <c r="Z26" s="1">
        <v>6681</v>
      </c>
      <c r="AA26" s="1">
        <v>8024</v>
      </c>
      <c r="AB26" s="1">
        <v>8724</v>
      </c>
      <c r="AC26" s="1">
        <v>9032</v>
      </c>
      <c r="AD26" s="1">
        <v>12964</v>
      </c>
    </row>
    <row r="27" spans="1:30" x14ac:dyDescent="0.25">
      <c r="A27" s="2" t="s">
        <v>60</v>
      </c>
      <c r="B27" s="1">
        <f t="shared" ref="B27:AD27" si="5">+B26+B25</f>
        <v>-28360.901659999992</v>
      </c>
      <c r="C27" s="1">
        <f t="shared" si="5"/>
        <v>-13903.070000000003</v>
      </c>
      <c r="D27" s="1">
        <f t="shared" si="5"/>
        <v>-26749.789999999997</v>
      </c>
      <c r="E27" s="1">
        <f t="shared" si="5"/>
        <v>-25862.890000000003</v>
      </c>
      <c r="F27" s="1">
        <f t="shared" si="5"/>
        <v>-16137.830000000002</v>
      </c>
      <c r="G27" s="1">
        <f t="shared" si="5"/>
        <v>-18440.14</v>
      </c>
      <c r="H27" s="1">
        <f t="shared" si="5"/>
        <v>-28968.17</v>
      </c>
      <c r="I27" s="1">
        <f t="shared" si="5"/>
        <v>-29140.530000000002</v>
      </c>
      <c r="J27" s="1">
        <f t="shared" si="5"/>
        <v>-29490.139999999996</v>
      </c>
      <c r="K27" s="1">
        <f t="shared" si="5"/>
        <v>-37936.020000000004</v>
      </c>
      <c r="L27" s="1">
        <f t="shared" si="5"/>
        <v>-30561.01</v>
      </c>
      <c r="M27" s="1">
        <f t="shared" si="5"/>
        <v>-24636</v>
      </c>
      <c r="N27" s="1">
        <f t="shared" si="5"/>
        <v>-17188.969999999998</v>
      </c>
      <c r="O27" s="1">
        <f t="shared" si="5"/>
        <v>-20876</v>
      </c>
      <c r="P27" s="1">
        <f t="shared" si="5"/>
        <v>-15719</v>
      </c>
      <c r="Q27" s="1">
        <f t="shared" si="5"/>
        <v>-15763</v>
      </c>
      <c r="R27" s="1">
        <f t="shared" si="5"/>
        <v>-15218</v>
      </c>
      <c r="S27" s="1">
        <f t="shared" si="5"/>
        <v>-13026</v>
      </c>
      <c r="T27" s="1">
        <f t="shared" si="5"/>
        <v>-9010</v>
      </c>
      <c r="U27" s="1">
        <f t="shared" si="5"/>
        <v>-11226</v>
      </c>
      <c r="V27" s="1">
        <f t="shared" si="5"/>
        <v>-8915</v>
      </c>
      <c r="W27" s="1">
        <f t="shared" si="5"/>
        <v>-7212</v>
      </c>
      <c r="X27" s="1">
        <f t="shared" si="5"/>
        <v>-6222</v>
      </c>
      <c r="Y27" s="1">
        <f t="shared" si="5"/>
        <v>-6185</v>
      </c>
      <c r="Z27" s="1">
        <f t="shared" si="5"/>
        <v>-6513</v>
      </c>
      <c r="AA27" s="1">
        <f t="shared" si="5"/>
        <v>-4397</v>
      </c>
      <c r="AB27" s="1">
        <f t="shared" si="5"/>
        <v>-4830</v>
      </c>
      <c r="AC27" s="1">
        <f t="shared" si="5"/>
        <v>-4130</v>
      </c>
      <c r="AD27" s="1">
        <f t="shared" si="5"/>
        <v>-436</v>
      </c>
    </row>
    <row r="28" spans="1:30" x14ac:dyDescent="0.25">
      <c r="A28" s="2"/>
      <c r="B28" s="3"/>
      <c r="C28" s="3"/>
      <c r="D28" s="3"/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2" t="s">
        <v>61</v>
      </c>
      <c r="B29" s="1">
        <f t="shared" ref="B29:AD29" si="6">+B27+B23</f>
        <v>118685.77982269767</v>
      </c>
      <c r="C29" s="1">
        <f t="shared" si="6"/>
        <v>135089.08000000007</v>
      </c>
      <c r="D29" s="1">
        <f t="shared" si="6"/>
        <v>159480.35999999978</v>
      </c>
      <c r="E29" s="1">
        <f t="shared" si="6"/>
        <v>184277.39999999976</v>
      </c>
      <c r="F29" s="1">
        <f t="shared" si="6"/>
        <v>160009.34999999998</v>
      </c>
      <c r="G29" s="1">
        <f t="shared" si="6"/>
        <v>180527.94000000041</v>
      </c>
      <c r="H29" s="1">
        <f t="shared" si="6"/>
        <v>180734.77000000019</v>
      </c>
      <c r="I29" s="1">
        <f t="shared" si="6"/>
        <v>190435.11999999959</v>
      </c>
      <c r="J29" s="1">
        <f t="shared" si="6"/>
        <v>134846.00999999975</v>
      </c>
      <c r="K29" s="1">
        <f t="shared" si="6"/>
        <v>115986.78999999991</v>
      </c>
      <c r="L29" s="1">
        <f t="shared" si="6"/>
        <v>152944.23999999982</v>
      </c>
      <c r="M29" s="1">
        <f t="shared" si="6"/>
        <v>213565.43000000028</v>
      </c>
      <c r="N29" s="1">
        <f t="shared" si="6"/>
        <v>112720.23000000023</v>
      </c>
      <c r="O29" s="1">
        <f t="shared" si="6"/>
        <v>98160</v>
      </c>
      <c r="P29" s="1">
        <f t="shared" si="6"/>
        <v>108063</v>
      </c>
      <c r="Q29" s="1">
        <f t="shared" si="6"/>
        <v>147554</v>
      </c>
      <c r="R29" s="1">
        <f t="shared" si="6"/>
        <v>85126</v>
      </c>
      <c r="S29" s="1">
        <f t="shared" si="6"/>
        <v>91132</v>
      </c>
      <c r="T29" s="1">
        <f t="shared" si="6"/>
        <v>88690</v>
      </c>
      <c r="U29" s="1">
        <f t="shared" si="6"/>
        <v>83942</v>
      </c>
      <c r="V29" s="1">
        <f t="shared" si="6"/>
        <v>41272</v>
      </c>
      <c r="W29" s="1">
        <f t="shared" si="6"/>
        <v>38547</v>
      </c>
      <c r="X29" s="1">
        <f t="shared" si="6"/>
        <v>26769</v>
      </c>
      <c r="Y29" s="1">
        <f t="shared" si="6"/>
        <v>53286</v>
      </c>
      <c r="Z29" s="1">
        <f t="shared" si="6"/>
        <v>20786</v>
      </c>
      <c r="AA29" s="1">
        <f t="shared" si="6"/>
        <v>22071</v>
      </c>
      <c r="AB29" s="1">
        <f t="shared" si="6"/>
        <v>44225</v>
      </c>
      <c r="AC29" s="1">
        <f t="shared" si="6"/>
        <v>65748</v>
      </c>
      <c r="AD29" s="1">
        <f t="shared" si="6"/>
        <v>26029</v>
      </c>
    </row>
    <row r="30" spans="1:30" x14ac:dyDescent="0.25">
      <c r="A30" s="2"/>
      <c r="B30" s="3"/>
      <c r="C30" s="3"/>
      <c r="D30" s="3"/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2" t="s">
        <v>62</v>
      </c>
      <c r="B31" s="1">
        <v>-16627.524623640002</v>
      </c>
      <c r="C31" s="1">
        <v>-13557.76</v>
      </c>
      <c r="D31" s="1">
        <v>-30643.42</v>
      </c>
      <c r="E31" s="1">
        <v>-48742.400000000001</v>
      </c>
      <c r="F31" s="1">
        <v>-38721.589999999997</v>
      </c>
      <c r="G31" s="1">
        <v>-46339.47</v>
      </c>
      <c r="H31" s="1">
        <v>-44242.25</v>
      </c>
      <c r="I31" s="1">
        <v>-52465.29</v>
      </c>
      <c r="J31" s="1">
        <v>-30844.071245399999</v>
      </c>
      <c r="K31" s="1">
        <v>-28817.33</v>
      </c>
      <c r="L31" s="1">
        <v>-36060.519999999997</v>
      </c>
      <c r="M31" s="1">
        <v>-56497.67</v>
      </c>
      <c r="N31" s="1">
        <v>-22589</v>
      </c>
      <c r="O31" s="1">
        <v>-19813</v>
      </c>
      <c r="P31" s="1">
        <v>-24064</v>
      </c>
      <c r="Q31" s="1">
        <v>-38907</v>
      </c>
      <c r="R31" s="1">
        <v>-14366</v>
      </c>
      <c r="S31" s="1">
        <v>-28691</v>
      </c>
      <c r="T31" s="1">
        <v>-19955</v>
      </c>
      <c r="U31" s="1">
        <v>-21298</v>
      </c>
      <c r="V31" s="1">
        <v>-11705</v>
      </c>
      <c r="W31" s="1">
        <v>-10727</v>
      </c>
      <c r="X31" s="1">
        <v>-8151</v>
      </c>
      <c r="Y31" s="1">
        <v>-13016</v>
      </c>
      <c r="Z31" s="1">
        <v>-6507</v>
      </c>
      <c r="AA31" s="1">
        <v>-20663</v>
      </c>
      <c r="AB31" s="1">
        <v>-9497</v>
      </c>
      <c r="AC31" s="1">
        <v>-16415</v>
      </c>
      <c r="AD31" s="1">
        <v>-6643</v>
      </c>
    </row>
    <row r="32" spans="1:30" x14ac:dyDescent="0.25">
      <c r="A32" s="2"/>
      <c r="B32" s="3"/>
      <c r="C32" s="3"/>
      <c r="D32" s="3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2" t="s">
        <v>63</v>
      </c>
      <c r="B33" s="1">
        <f t="shared" ref="B33:AD33" si="7">+B31+B29</f>
        <v>102058.25519905768</v>
      </c>
      <c r="C33" s="1">
        <f t="shared" si="7"/>
        <v>121531.32000000008</v>
      </c>
      <c r="D33" s="1">
        <f t="shared" si="7"/>
        <v>128836.93999999978</v>
      </c>
      <c r="E33" s="1">
        <f t="shared" si="7"/>
        <v>135534.99999999977</v>
      </c>
      <c r="F33" s="1">
        <f t="shared" si="7"/>
        <v>121287.75999999998</v>
      </c>
      <c r="G33" s="1">
        <f t="shared" si="7"/>
        <v>134188.47000000041</v>
      </c>
      <c r="H33" s="1">
        <f t="shared" si="7"/>
        <v>136492.52000000019</v>
      </c>
      <c r="I33" s="1">
        <f t="shared" si="7"/>
        <v>137969.82999999958</v>
      </c>
      <c r="J33" s="1">
        <f t="shared" si="7"/>
        <v>104001.93875459975</v>
      </c>
      <c r="K33" s="1">
        <f t="shared" si="7"/>
        <v>87169.459999999905</v>
      </c>
      <c r="L33" s="1">
        <f t="shared" si="7"/>
        <v>116883.71999999983</v>
      </c>
      <c r="M33" s="1">
        <f t="shared" si="7"/>
        <v>157067.7600000003</v>
      </c>
      <c r="N33" s="1">
        <f t="shared" si="7"/>
        <v>90131.230000000229</v>
      </c>
      <c r="O33" s="1">
        <f t="shared" si="7"/>
        <v>78347</v>
      </c>
      <c r="P33" s="1">
        <f t="shared" si="7"/>
        <v>83999</v>
      </c>
      <c r="Q33" s="1">
        <f t="shared" si="7"/>
        <v>108647</v>
      </c>
      <c r="R33" s="1">
        <f t="shared" si="7"/>
        <v>70760</v>
      </c>
      <c r="S33" s="1">
        <f t="shared" si="7"/>
        <v>62441</v>
      </c>
      <c r="T33" s="1">
        <f t="shared" si="7"/>
        <v>68735</v>
      </c>
      <c r="U33" s="1">
        <f t="shared" si="7"/>
        <v>62644</v>
      </c>
      <c r="V33" s="1">
        <f t="shared" si="7"/>
        <v>29567</v>
      </c>
      <c r="W33" s="1">
        <f t="shared" si="7"/>
        <v>27820</v>
      </c>
      <c r="X33" s="1">
        <f t="shared" si="7"/>
        <v>18618</v>
      </c>
      <c r="Y33" s="1">
        <f t="shared" si="7"/>
        <v>40270</v>
      </c>
      <c r="Z33" s="1">
        <f t="shared" si="7"/>
        <v>14279</v>
      </c>
      <c r="AA33" s="1">
        <f t="shared" si="7"/>
        <v>1408</v>
      </c>
      <c r="AB33" s="1">
        <f t="shared" si="7"/>
        <v>34728</v>
      </c>
      <c r="AC33" s="1">
        <f t="shared" si="7"/>
        <v>49333</v>
      </c>
      <c r="AD33" s="1">
        <f t="shared" si="7"/>
        <v>19386</v>
      </c>
    </row>
    <row r="35" spans="1:30" x14ac:dyDescent="0.25">
      <c r="A35" t="s">
        <v>88</v>
      </c>
      <c r="Z35" s="10"/>
      <c r="AA35" s="10"/>
      <c r="AB35" s="10"/>
      <c r="AC35" s="10"/>
      <c r="AD35" s="10"/>
    </row>
    <row r="36" spans="1:30" x14ac:dyDescent="0.25">
      <c r="A36" t="s">
        <v>96</v>
      </c>
      <c r="Z36" s="10"/>
      <c r="AA36" s="10"/>
      <c r="AB36" s="10"/>
      <c r="AC36" s="10"/>
      <c r="AD36" s="10"/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8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7" sqref="A37"/>
    </sheetView>
  </sheetViews>
  <sheetFormatPr defaultRowHeight="15" x14ac:dyDescent="0.25"/>
  <cols>
    <col min="1" max="1" width="52.85546875" customWidth="1"/>
    <col min="2" max="8" width="9.85546875" bestFit="1" customWidth="1"/>
    <col min="9" max="15" width="9.85546875" customWidth="1"/>
    <col min="16" max="25" width="9.85546875" bestFit="1" customWidth="1"/>
    <col min="26" max="30" width="9.85546875" customWidth="1"/>
  </cols>
  <sheetData>
    <row r="1" spans="1:33" x14ac:dyDescent="0.25">
      <c r="A1" s="5" t="s">
        <v>44</v>
      </c>
      <c r="B1" s="4" t="s">
        <v>89</v>
      </c>
      <c r="C1" s="4" t="s">
        <v>19</v>
      </c>
      <c r="D1" s="4" t="s">
        <v>20</v>
      </c>
      <c r="E1" s="4" t="s">
        <v>21</v>
      </c>
      <c r="F1" s="4" t="s">
        <v>22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3" x14ac:dyDescent="0.25">
      <c r="A2" s="2" t="s">
        <v>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3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1"/>
      <c r="L3" s="3"/>
      <c r="M3" s="3"/>
      <c r="N3" s="3"/>
      <c r="O3" s="1"/>
      <c r="P3" s="1"/>
      <c r="Q3" s="1"/>
      <c r="R3" s="1"/>
      <c r="S3" s="1"/>
      <c r="T3" s="3"/>
      <c r="U3" s="3"/>
      <c r="V3" s="3"/>
      <c r="W3" s="3"/>
      <c r="X3" s="1"/>
      <c r="Y3" s="3"/>
      <c r="Z3" s="3"/>
      <c r="AA3" s="3"/>
      <c r="AB3" s="3"/>
      <c r="AC3" s="3"/>
      <c r="AD3" s="3"/>
    </row>
    <row r="4" spans="1:33" x14ac:dyDescent="0.25">
      <c r="A4" s="2" t="s">
        <v>46</v>
      </c>
      <c r="B4" s="1">
        <v>4153922.8716500006</v>
      </c>
      <c r="C4" s="1">
        <v>4178909.37</v>
      </c>
      <c r="D4" s="1">
        <v>3944676.76</v>
      </c>
      <c r="E4" s="1">
        <v>3791577.67</v>
      </c>
      <c r="F4" s="1">
        <v>3603969.05</v>
      </c>
      <c r="G4" s="1">
        <v>3662178.24</v>
      </c>
      <c r="H4" s="1">
        <v>3580024.45</v>
      </c>
      <c r="I4" s="1">
        <v>3397859.85</v>
      </c>
      <c r="J4" s="1">
        <v>3212406.09</v>
      </c>
      <c r="K4" s="1">
        <v>3205873</v>
      </c>
      <c r="L4" s="1">
        <v>3050163.15</v>
      </c>
      <c r="M4" s="1">
        <v>2930451.35</v>
      </c>
      <c r="N4" s="1">
        <v>2641079.1</v>
      </c>
      <c r="O4" s="1">
        <v>2574215</v>
      </c>
      <c r="P4" s="1">
        <v>2436860.92</v>
      </c>
      <c r="Q4" s="1">
        <v>2323102</v>
      </c>
      <c r="R4" s="1">
        <v>2090599</v>
      </c>
      <c r="S4" s="1">
        <v>2128284</v>
      </c>
      <c r="T4" s="1">
        <v>2024309</v>
      </c>
      <c r="U4" s="1">
        <v>1885310</v>
      </c>
      <c r="V4" s="1">
        <v>1746332</v>
      </c>
      <c r="W4" s="1">
        <v>1738649</v>
      </c>
      <c r="X4" s="1">
        <v>1682958</v>
      </c>
      <c r="Y4" s="1">
        <v>1604091</v>
      </c>
      <c r="Z4" s="1">
        <v>1438405</v>
      </c>
      <c r="AA4" s="1">
        <v>1479979</v>
      </c>
      <c r="AB4" s="1">
        <v>1451824</v>
      </c>
      <c r="AC4" s="1">
        <v>1375186</v>
      </c>
      <c r="AD4" s="1">
        <v>1286847</v>
      </c>
      <c r="AF4" s="10"/>
      <c r="AG4" s="10"/>
    </row>
    <row r="5" spans="1:33" x14ac:dyDescent="0.25">
      <c r="A5" s="2" t="s">
        <v>47</v>
      </c>
      <c r="B5" s="1">
        <v>-200571.39491</v>
      </c>
      <c r="C5" s="1">
        <v>-181845.1</v>
      </c>
      <c r="D5" s="1">
        <v>-187862.87</v>
      </c>
      <c r="E5" s="1">
        <v>-177588.81</v>
      </c>
      <c r="F5" s="1">
        <v>-170391.34</v>
      </c>
      <c r="G5" s="1">
        <v>-160881.96</v>
      </c>
      <c r="H5" s="1">
        <v>-163184.37</v>
      </c>
      <c r="I5" s="1">
        <v>-160601.76</v>
      </c>
      <c r="J5" s="1">
        <v>-155295.65</v>
      </c>
      <c r="K5" s="1">
        <v>-148876.21</v>
      </c>
      <c r="L5" s="1">
        <v>-149233.26999999999</v>
      </c>
      <c r="M5" s="1">
        <v>-147239.9</v>
      </c>
      <c r="N5" s="1">
        <v>-125651.82</v>
      </c>
      <c r="O5" s="1">
        <v>-114277</v>
      </c>
      <c r="P5" s="1">
        <v>-105037</v>
      </c>
      <c r="Q5" s="1">
        <v>-96900</v>
      </c>
      <c r="R5" s="1">
        <v>-86608</v>
      </c>
      <c r="S5" s="1">
        <v>-86688.69</v>
      </c>
      <c r="T5" s="1">
        <v>-80757.84</v>
      </c>
      <c r="U5" s="1">
        <v>-76491.81</v>
      </c>
      <c r="V5" s="1">
        <v>-69646.87</v>
      </c>
      <c r="W5" s="1">
        <v>-66660</v>
      </c>
      <c r="X5" s="1">
        <v>-64687</v>
      </c>
      <c r="Y5" s="1">
        <v>-60231</v>
      </c>
      <c r="Z5" s="1">
        <v>-54634</v>
      </c>
      <c r="AA5" s="1">
        <v>-58048</v>
      </c>
      <c r="AB5" s="1">
        <v>-62240</v>
      </c>
      <c r="AC5" s="1">
        <v>-58392</v>
      </c>
      <c r="AD5" s="1">
        <v>-56820</v>
      </c>
      <c r="AF5" s="10"/>
      <c r="AG5" s="10"/>
    </row>
    <row r="6" spans="1:33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3" x14ac:dyDescent="0.25">
      <c r="A7" s="2" t="s">
        <v>48</v>
      </c>
      <c r="B7" s="1">
        <f t="shared" ref="B7:AD7" si="0">+B4+B5</f>
        <v>3953351.4767400008</v>
      </c>
      <c r="C7" s="1">
        <f t="shared" si="0"/>
        <v>3997064.27</v>
      </c>
      <c r="D7" s="1">
        <f t="shared" si="0"/>
        <v>3756813.8899999997</v>
      </c>
      <c r="E7" s="1">
        <f t="shared" si="0"/>
        <v>3613988.86</v>
      </c>
      <c r="F7" s="1">
        <f t="shared" si="0"/>
        <v>3433577.71</v>
      </c>
      <c r="G7" s="1">
        <f t="shared" si="0"/>
        <v>3501296.2800000003</v>
      </c>
      <c r="H7" s="1">
        <f t="shared" si="0"/>
        <v>3416840.08</v>
      </c>
      <c r="I7" s="1">
        <f t="shared" si="0"/>
        <v>3237258.09</v>
      </c>
      <c r="J7" s="1">
        <f t="shared" si="0"/>
        <v>3057110.44</v>
      </c>
      <c r="K7" s="1">
        <f t="shared" si="0"/>
        <v>3056996.79</v>
      </c>
      <c r="L7" s="1">
        <f t="shared" si="0"/>
        <v>2900929.88</v>
      </c>
      <c r="M7" s="1">
        <f t="shared" si="0"/>
        <v>2783211.45</v>
      </c>
      <c r="N7" s="1">
        <f t="shared" si="0"/>
        <v>2515427.2800000003</v>
      </c>
      <c r="O7" s="1">
        <f t="shared" si="0"/>
        <v>2459938</v>
      </c>
      <c r="P7" s="1">
        <f t="shared" si="0"/>
        <v>2331823.92</v>
      </c>
      <c r="Q7" s="1">
        <f t="shared" si="0"/>
        <v>2226202</v>
      </c>
      <c r="R7" s="1">
        <f t="shared" si="0"/>
        <v>2003991</v>
      </c>
      <c r="S7" s="1">
        <f t="shared" si="0"/>
        <v>2041595.31</v>
      </c>
      <c r="T7" s="1">
        <f t="shared" si="0"/>
        <v>1943551.16</v>
      </c>
      <c r="U7" s="1">
        <f t="shared" si="0"/>
        <v>1808818.19</v>
      </c>
      <c r="V7" s="1">
        <f t="shared" si="0"/>
        <v>1676685.13</v>
      </c>
      <c r="W7" s="1">
        <f t="shared" si="0"/>
        <v>1671989</v>
      </c>
      <c r="X7" s="1">
        <f t="shared" si="0"/>
        <v>1618271</v>
      </c>
      <c r="Y7" s="1">
        <f t="shared" si="0"/>
        <v>1543860</v>
      </c>
      <c r="Z7" s="1">
        <f t="shared" si="0"/>
        <v>1383771</v>
      </c>
      <c r="AA7" s="1">
        <f t="shared" si="0"/>
        <v>1421931</v>
      </c>
      <c r="AB7" s="1">
        <f t="shared" si="0"/>
        <v>1389584</v>
      </c>
      <c r="AC7" s="1">
        <f t="shared" si="0"/>
        <v>1316794</v>
      </c>
      <c r="AD7" s="1">
        <f t="shared" si="0"/>
        <v>1230027</v>
      </c>
    </row>
    <row r="8" spans="1:33" x14ac:dyDescent="0.25">
      <c r="A8" s="2"/>
      <c r="B8" s="3"/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3" x14ac:dyDescent="0.25">
      <c r="A9" s="2" t="s">
        <v>49</v>
      </c>
      <c r="B9" s="1">
        <v>-2791688.2197500002</v>
      </c>
      <c r="C9" s="1">
        <v>-2799276.52</v>
      </c>
      <c r="D9" s="1">
        <v>-2640038.19</v>
      </c>
      <c r="E9" s="1">
        <v>-2509789.6</v>
      </c>
      <c r="F9" s="1">
        <v>-2406819.23</v>
      </c>
      <c r="G9" s="1">
        <v>-2455037.92</v>
      </c>
      <c r="H9" s="1">
        <v>-2396443.8199999998</v>
      </c>
      <c r="I9" s="1">
        <v>-2237537.4500000002</v>
      </c>
      <c r="J9" s="1">
        <v>-2135486.4700000002</v>
      </c>
      <c r="K9" s="1">
        <v>-2134653.16</v>
      </c>
      <c r="L9" s="1">
        <v>-2000895.6</v>
      </c>
      <c r="M9" s="1">
        <v>-1858386.41</v>
      </c>
      <c r="N9" s="1">
        <v>-1758487.23</v>
      </c>
      <c r="O9" s="1">
        <v>-1719854</v>
      </c>
      <c r="P9" s="1">
        <v>-1635505</v>
      </c>
      <c r="Q9" s="1">
        <v>-1523427</v>
      </c>
      <c r="R9" s="1">
        <v>-1407428</v>
      </c>
      <c r="S9" s="1">
        <v>-1447626.67</v>
      </c>
      <c r="T9" s="1">
        <v>-1382641.4</v>
      </c>
      <c r="U9" s="1">
        <v>-1273265.95</v>
      </c>
      <c r="V9" s="1">
        <v>-1203125.56</v>
      </c>
      <c r="W9" s="1">
        <v>-1201509</v>
      </c>
      <c r="X9" s="1">
        <v>-1162904</v>
      </c>
      <c r="Y9" s="1">
        <v>-1106963</v>
      </c>
      <c r="Z9" s="1">
        <v>-998533</v>
      </c>
      <c r="AA9" s="1">
        <v>-1018360</v>
      </c>
      <c r="AB9" s="1">
        <v>-1006215</v>
      </c>
      <c r="AC9" s="1">
        <v>-927000</v>
      </c>
      <c r="AD9" s="1">
        <v>-901262</v>
      </c>
      <c r="AF9" s="10"/>
      <c r="AG9" s="10"/>
    </row>
    <row r="10" spans="1:33" x14ac:dyDescent="0.25">
      <c r="A10" s="2"/>
      <c r="B10" s="3"/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3" x14ac:dyDescent="0.25">
      <c r="A11" s="2" t="s">
        <v>50</v>
      </c>
      <c r="B11" s="1">
        <f t="shared" ref="B11:AD11" si="1">+B7+B9</f>
        <v>1161663.2569900006</v>
      </c>
      <c r="C11" s="1">
        <f t="shared" si="1"/>
        <v>1197787.75</v>
      </c>
      <c r="D11" s="1">
        <f t="shared" si="1"/>
        <v>1116775.6999999997</v>
      </c>
      <c r="E11" s="1">
        <f t="shared" si="1"/>
        <v>1104199.2599999998</v>
      </c>
      <c r="F11" s="1">
        <f t="shared" si="1"/>
        <v>1026758.48</v>
      </c>
      <c r="G11" s="1">
        <f t="shared" si="1"/>
        <v>1046258.3600000003</v>
      </c>
      <c r="H11" s="1">
        <f t="shared" si="1"/>
        <v>1020396.2600000002</v>
      </c>
      <c r="I11" s="1">
        <f t="shared" si="1"/>
        <v>999720.63999999966</v>
      </c>
      <c r="J11" s="1">
        <f t="shared" si="1"/>
        <v>921623.96999999974</v>
      </c>
      <c r="K11" s="1">
        <f t="shared" si="1"/>
        <v>922343.62999999989</v>
      </c>
      <c r="L11" s="1">
        <f t="shared" si="1"/>
        <v>900034.2799999998</v>
      </c>
      <c r="M11" s="1">
        <f t="shared" si="1"/>
        <v>924825.04000000027</v>
      </c>
      <c r="N11" s="1">
        <f t="shared" si="1"/>
        <v>756940.05000000028</v>
      </c>
      <c r="O11" s="1">
        <f t="shared" si="1"/>
        <v>740084</v>
      </c>
      <c r="P11" s="1">
        <f t="shared" si="1"/>
        <v>696318.91999999993</v>
      </c>
      <c r="Q11" s="1">
        <f t="shared" si="1"/>
        <v>702775</v>
      </c>
      <c r="R11" s="1">
        <f t="shared" si="1"/>
        <v>596563</v>
      </c>
      <c r="S11" s="1">
        <f t="shared" si="1"/>
        <v>593968.64000000013</v>
      </c>
      <c r="T11" s="1">
        <f t="shared" si="1"/>
        <v>560909.76</v>
      </c>
      <c r="U11" s="1">
        <f t="shared" si="1"/>
        <v>535552.24</v>
      </c>
      <c r="V11" s="1">
        <f t="shared" si="1"/>
        <v>473559.56999999983</v>
      </c>
      <c r="W11" s="1">
        <f t="shared" si="1"/>
        <v>470480</v>
      </c>
      <c r="X11" s="1">
        <f t="shared" si="1"/>
        <v>455367</v>
      </c>
      <c r="Y11" s="1">
        <f t="shared" si="1"/>
        <v>436897</v>
      </c>
      <c r="Z11" s="1">
        <f t="shared" si="1"/>
        <v>385238</v>
      </c>
      <c r="AA11" s="1">
        <f t="shared" si="1"/>
        <v>403571</v>
      </c>
      <c r="AB11" s="1">
        <f t="shared" si="1"/>
        <v>383369</v>
      </c>
      <c r="AC11" s="1">
        <f t="shared" si="1"/>
        <v>389794</v>
      </c>
      <c r="AD11" s="1">
        <f t="shared" si="1"/>
        <v>328765</v>
      </c>
    </row>
    <row r="12" spans="1:33" x14ac:dyDescent="0.25">
      <c r="A12" s="2"/>
      <c r="B12" s="3"/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3" x14ac:dyDescent="0.25">
      <c r="A13" s="2" t="s">
        <v>51</v>
      </c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3" x14ac:dyDescent="0.25">
      <c r="A14" s="2" t="s">
        <v>52</v>
      </c>
      <c r="B14" s="1">
        <v>-795119.66125699994</v>
      </c>
      <c r="C14" s="1">
        <v>-786501.87</v>
      </c>
      <c r="D14" s="1">
        <v>-735402.58</v>
      </c>
      <c r="E14" s="1">
        <v>-704268.15</v>
      </c>
      <c r="F14" s="1">
        <v>-674838.78</v>
      </c>
      <c r="G14" s="1">
        <v>-670608.11</v>
      </c>
      <c r="H14" s="1">
        <v>-642400.37</v>
      </c>
      <c r="I14" s="1">
        <v>-616900.31000000006</v>
      </c>
      <c r="J14" s="1">
        <v>-599142.03</v>
      </c>
      <c r="K14" s="1">
        <v>-598867.25</v>
      </c>
      <c r="L14" s="1">
        <v>-571422.56999999995</v>
      </c>
      <c r="M14" s="1">
        <v>-546841.84</v>
      </c>
      <c r="N14" s="1">
        <v>-501633.34</v>
      </c>
      <c r="O14" s="1">
        <v>-490616</v>
      </c>
      <c r="P14" s="1">
        <v>-452371</v>
      </c>
      <c r="Q14" s="1">
        <v>-419952</v>
      </c>
      <c r="R14" s="1">
        <v>-390161</v>
      </c>
      <c r="S14" s="1">
        <v>-385467</v>
      </c>
      <c r="T14" s="1">
        <v>-365150</v>
      </c>
      <c r="U14" s="1">
        <v>-341034</v>
      </c>
      <c r="V14" s="1">
        <v>-328931</v>
      </c>
      <c r="W14" s="1">
        <v>-320641</v>
      </c>
      <c r="X14" s="1">
        <v>-317061</v>
      </c>
      <c r="Y14" s="1">
        <v>-289794</v>
      </c>
      <c r="Z14" s="1">
        <v>-271761</v>
      </c>
      <c r="AA14" s="1">
        <v>-272853</v>
      </c>
      <c r="AB14" s="1">
        <v>-261867</v>
      </c>
      <c r="AC14" s="1">
        <v>-241982</v>
      </c>
      <c r="AD14" s="1">
        <v>-224401</v>
      </c>
      <c r="AF14" s="10"/>
      <c r="AG14" s="10"/>
    </row>
    <row r="15" spans="1:33" x14ac:dyDescent="0.25">
      <c r="A15" s="2" t="s">
        <v>53</v>
      </c>
      <c r="B15" s="1">
        <v>-96474.049049999987</v>
      </c>
      <c r="C15" s="1">
        <v>-100177.32</v>
      </c>
      <c r="D15" s="1">
        <v>-86122.87</v>
      </c>
      <c r="E15" s="1">
        <v>-83283.460000000006</v>
      </c>
      <c r="F15" s="1">
        <v>-79734.7</v>
      </c>
      <c r="G15" s="1">
        <v>-86931.31</v>
      </c>
      <c r="H15" s="1">
        <v>-81533.05</v>
      </c>
      <c r="I15" s="1">
        <v>-81734.899999999994</v>
      </c>
      <c r="J15" s="1">
        <v>-78464.22</v>
      </c>
      <c r="K15" s="1">
        <v>-87480.27</v>
      </c>
      <c r="L15" s="1">
        <v>-74607.92</v>
      </c>
      <c r="M15" s="1">
        <v>-73172.41</v>
      </c>
      <c r="N15" s="1">
        <v>-62467.71</v>
      </c>
      <c r="O15" s="1">
        <v>-61348</v>
      </c>
      <c r="P15" s="1">
        <v>-61337</v>
      </c>
      <c r="Q15" s="1">
        <v>-63913</v>
      </c>
      <c r="R15" s="1">
        <v>-52527</v>
      </c>
      <c r="S15" s="1">
        <v>-48915</v>
      </c>
      <c r="T15" s="1">
        <v>-47050</v>
      </c>
      <c r="U15" s="1">
        <v>-53840</v>
      </c>
      <c r="V15" s="1">
        <v>-49482</v>
      </c>
      <c r="W15" s="1">
        <v>-47164</v>
      </c>
      <c r="X15" s="1">
        <v>-43933</v>
      </c>
      <c r="Y15" s="1">
        <v>-40495</v>
      </c>
      <c r="Z15" s="1">
        <v>-44414</v>
      </c>
      <c r="AA15" s="1">
        <v>-44631</v>
      </c>
      <c r="AB15" s="1">
        <v>-37094</v>
      </c>
      <c r="AC15" s="1">
        <v>-44832</v>
      </c>
      <c r="AD15" s="1">
        <v>-40753</v>
      </c>
      <c r="AF15" s="10"/>
      <c r="AG15" s="10"/>
    </row>
    <row r="16" spans="1:33" x14ac:dyDescent="0.25">
      <c r="A16" s="2" t="s">
        <v>54</v>
      </c>
      <c r="B16" s="3"/>
      <c r="C16" s="3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3" x14ac:dyDescent="0.25">
      <c r="A17" s="2" t="s">
        <v>55</v>
      </c>
      <c r="B17" s="1">
        <f t="shared" ref="B17:AD17" si="2">SUM(B14:B16)</f>
        <v>-891593.71030699997</v>
      </c>
      <c r="C17" s="1">
        <f t="shared" si="2"/>
        <v>-886679.19</v>
      </c>
      <c r="D17" s="1">
        <f t="shared" si="2"/>
        <v>-821525.45</v>
      </c>
      <c r="E17" s="1">
        <f t="shared" si="2"/>
        <v>-787551.61</v>
      </c>
      <c r="F17" s="1">
        <f t="shared" si="2"/>
        <v>-754573.48</v>
      </c>
      <c r="G17" s="1">
        <f t="shared" si="2"/>
        <v>-757539.41999999993</v>
      </c>
      <c r="H17" s="1">
        <f t="shared" si="2"/>
        <v>-723933.42</v>
      </c>
      <c r="I17" s="1">
        <f t="shared" si="2"/>
        <v>-698635.21000000008</v>
      </c>
      <c r="J17" s="1">
        <f t="shared" si="2"/>
        <v>-677606.25</v>
      </c>
      <c r="K17" s="1">
        <f t="shared" si="2"/>
        <v>-686347.52</v>
      </c>
      <c r="L17" s="1">
        <f t="shared" si="2"/>
        <v>-646030.49</v>
      </c>
      <c r="M17" s="1">
        <f t="shared" si="2"/>
        <v>-620014.25</v>
      </c>
      <c r="N17" s="1">
        <f t="shared" si="2"/>
        <v>-564101.05000000005</v>
      </c>
      <c r="O17" s="1">
        <f t="shared" si="2"/>
        <v>-551964</v>
      </c>
      <c r="P17" s="1">
        <f t="shared" si="2"/>
        <v>-513708</v>
      </c>
      <c r="Q17" s="1">
        <f t="shared" si="2"/>
        <v>-483865</v>
      </c>
      <c r="R17" s="1">
        <f t="shared" si="2"/>
        <v>-442688</v>
      </c>
      <c r="S17" s="1">
        <f t="shared" si="2"/>
        <v>-434382</v>
      </c>
      <c r="T17" s="1">
        <f t="shared" si="2"/>
        <v>-412200</v>
      </c>
      <c r="U17" s="1">
        <f t="shared" si="2"/>
        <v>-394874</v>
      </c>
      <c r="V17" s="1">
        <f t="shared" si="2"/>
        <v>-378413</v>
      </c>
      <c r="W17" s="1">
        <f t="shared" si="2"/>
        <v>-367805</v>
      </c>
      <c r="X17" s="1">
        <f t="shared" si="2"/>
        <v>-360994</v>
      </c>
      <c r="Y17" s="1">
        <f t="shared" si="2"/>
        <v>-330289</v>
      </c>
      <c r="Z17" s="1">
        <f t="shared" si="2"/>
        <v>-316175</v>
      </c>
      <c r="AA17" s="1">
        <f t="shared" si="2"/>
        <v>-317484</v>
      </c>
      <c r="AB17" s="1">
        <f t="shared" si="2"/>
        <v>-298961</v>
      </c>
      <c r="AC17" s="1">
        <f t="shared" si="2"/>
        <v>-286814</v>
      </c>
      <c r="AD17" s="1">
        <f t="shared" si="2"/>
        <v>-265154</v>
      </c>
    </row>
    <row r="18" spans="1:33" x14ac:dyDescent="0.25">
      <c r="A18" s="2"/>
      <c r="B18" s="3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3" x14ac:dyDescent="0.25">
      <c r="A19" s="2" t="s">
        <v>0</v>
      </c>
      <c r="B19" s="1">
        <f t="shared" ref="B19:AD19" si="3">+B17+B11</f>
        <v>270069.54668300063</v>
      </c>
      <c r="C19" s="1">
        <f t="shared" si="3"/>
        <v>311108.56000000006</v>
      </c>
      <c r="D19" s="1">
        <f t="shared" si="3"/>
        <v>295250.24999999977</v>
      </c>
      <c r="E19" s="1">
        <f t="shared" si="3"/>
        <v>316647.64999999979</v>
      </c>
      <c r="F19" s="1">
        <f t="shared" si="3"/>
        <v>272185</v>
      </c>
      <c r="G19" s="1">
        <f t="shared" si="3"/>
        <v>288718.94000000041</v>
      </c>
      <c r="H19" s="1">
        <f t="shared" si="3"/>
        <v>296462.8400000002</v>
      </c>
      <c r="I19" s="1">
        <f t="shared" si="3"/>
        <v>301085.42999999959</v>
      </c>
      <c r="J19" s="1">
        <f t="shared" si="3"/>
        <v>244017.71999999974</v>
      </c>
      <c r="K19" s="1">
        <f t="shared" si="3"/>
        <v>235996.10999999987</v>
      </c>
      <c r="L19" s="1">
        <f t="shared" si="3"/>
        <v>254003.7899999998</v>
      </c>
      <c r="M19" s="1">
        <f t="shared" si="3"/>
        <v>304810.79000000027</v>
      </c>
      <c r="N19" s="1">
        <f t="shared" si="3"/>
        <v>192839.00000000023</v>
      </c>
      <c r="O19" s="1">
        <f t="shared" si="3"/>
        <v>188120</v>
      </c>
      <c r="P19" s="1">
        <f t="shared" si="3"/>
        <v>182610.91999999993</v>
      </c>
      <c r="Q19" s="1">
        <f t="shared" si="3"/>
        <v>218910</v>
      </c>
      <c r="R19" s="1">
        <f t="shared" si="3"/>
        <v>153875</v>
      </c>
      <c r="S19" s="1">
        <f t="shared" si="3"/>
        <v>159586.64000000013</v>
      </c>
      <c r="T19" s="1">
        <f t="shared" si="3"/>
        <v>148709.76000000001</v>
      </c>
      <c r="U19" s="1">
        <f t="shared" si="3"/>
        <v>140678.24</v>
      </c>
      <c r="V19" s="1">
        <f t="shared" si="3"/>
        <v>95146.569999999832</v>
      </c>
      <c r="W19" s="1">
        <f t="shared" si="3"/>
        <v>102675</v>
      </c>
      <c r="X19" s="1">
        <f t="shared" si="3"/>
        <v>94373</v>
      </c>
      <c r="Y19" s="1">
        <f t="shared" si="3"/>
        <v>106608</v>
      </c>
      <c r="Z19" s="1">
        <f t="shared" si="3"/>
        <v>69063</v>
      </c>
      <c r="AA19" s="1">
        <f t="shared" si="3"/>
        <v>86087</v>
      </c>
      <c r="AB19" s="1">
        <f t="shared" si="3"/>
        <v>84408</v>
      </c>
      <c r="AC19" s="1">
        <f t="shared" si="3"/>
        <v>102980</v>
      </c>
      <c r="AD19" s="1">
        <f t="shared" si="3"/>
        <v>63611</v>
      </c>
    </row>
    <row r="20" spans="1:33" x14ac:dyDescent="0.25">
      <c r="A20" s="2"/>
      <c r="B20" s="3"/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3" x14ac:dyDescent="0.25">
      <c r="A21" s="2" t="s">
        <v>56</v>
      </c>
      <c r="B21" s="1">
        <v>-117817.54838030304</v>
      </c>
      <c r="C21" s="1">
        <v>-112309.8</v>
      </c>
      <c r="D21" s="1">
        <v>-105518.24</v>
      </c>
      <c r="E21" s="1">
        <v>-100267.72</v>
      </c>
      <c r="F21" s="1">
        <v>-96037.82</v>
      </c>
      <c r="G21" s="1">
        <v>-92122.99</v>
      </c>
      <c r="H21" s="1">
        <v>-86759.9</v>
      </c>
      <c r="I21" s="1">
        <v>-81509.78</v>
      </c>
      <c r="J21" s="1">
        <v>-77521.919999999998</v>
      </c>
      <c r="K21" s="1">
        <v>-74396.600000000006</v>
      </c>
      <c r="L21" s="1">
        <v>-70498.539999999994</v>
      </c>
      <c r="M21" s="1">
        <v>-66609.36</v>
      </c>
      <c r="N21" s="1">
        <v>-62929.8</v>
      </c>
      <c r="O21" s="1">
        <v>-60086</v>
      </c>
      <c r="P21" s="1">
        <v>-57760</v>
      </c>
      <c r="Q21" s="1">
        <v>-55640</v>
      </c>
      <c r="R21" s="1">
        <v>-53573</v>
      </c>
      <c r="S21" s="1">
        <v>-51669</v>
      </c>
      <c r="T21" s="1">
        <v>-48364</v>
      </c>
      <c r="U21" s="1">
        <v>-44081</v>
      </c>
      <c r="V21" s="1">
        <v>-43699</v>
      </c>
      <c r="W21" s="1">
        <v>-42446</v>
      </c>
      <c r="X21" s="1">
        <v>-41220</v>
      </c>
      <c r="Y21" s="1">
        <v>-39005</v>
      </c>
      <c r="Z21" s="1">
        <v>-36065</v>
      </c>
      <c r="AA21" s="1">
        <v>-33162</v>
      </c>
      <c r="AB21" s="1">
        <v>-31868</v>
      </c>
      <c r="AC21" s="1">
        <v>-30384</v>
      </c>
      <c r="AD21" s="1">
        <v>-28913</v>
      </c>
      <c r="AF21" s="10"/>
      <c r="AG21" s="10"/>
    </row>
    <row r="22" spans="1:33" x14ac:dyDescent="0.25">
      <c r="A22" s="2"/>
      <c r="B22" s="3"/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3" x14ac:dyDescent="0.25">
      <c r="A23" s="2" t="s">
        <v>57</v>
      </c>
      <c r="B23" s="1">
        <f t="shared" ref="B23:AD23" si="4">+B21+B19</f>
        <v>152251.99830269761</v>
      </c>
      <c r="C23" s="1">
        <f t="shared" si="4"/>
        <v>198798.76000000007</v>
      </c>
      <c r="D23" s="1">
        <f t="shared" si="4"/>
        <v>189732.00999999978</v>
      </c>
      <c r="E23" s="1">
        <f t="shared" si="4"/>
        <v>216379.92999999979</v>
      </c>
      <c r="F23" s="1">
        <f t="shared" si="4"/>
        <v>176147.18</v>
      </c>
      <c r="G23" s="1">
        <f t="shared" si="4"/>
        <v>196595.95000000042</v>
      </c>
      <c r="H23" s="1">
        <f t="shared" si="4"/>
        <v>209702.94000000021</v>
      </c>
      <c r="I23" s="1">
        <f t="shared" si="4"/>
        <v>219575.64999999959</v>
      </c>
      <c r="J23" s="1">
        <f t="shared" si="4"/>
        <v>166495.79999999976</v>
      </c>
      <c r="K23" s="1">
        <f t="shared" si="4"/>
        <v>161599.50999999986</v>
      </c>
      <c r="L23" s="1">
        <f t="shared" si="4"/>
        <v>183505.24999999983</v>
      </c>
      <c r="M23" s="1">
        <f t="shared" si="4"/>
        <v>238201.43000000028</v>
      </c>
      <c r="N23" s="1">
        <f t="shared" si="4"/>
        <v>129909.20000000023</v>
      </c>
      <c r="O23" s="1">
        <f t="shared" si="4"/>
        <v>128034</v>
      </c>
      <c r="P23" s="1">
        <f t="shared" si="4"/>
        <v>124850.91999999993</v>
      </c>
      <c r="Q23" s="1">
        <f t="shared" si="4"/>
        <v>163270</v>
      </c>
      <c r="R23" s="1">
        <f t="shared" si="4"/>
        <v>100302</v>
      </c>
      <c r="S23" s="1">
        <f t="shared" si="4"/>
        <v>107917.64000000013</v>
      </c>
      <c r="T23" s="1">
        <f t="shared" si="4"/>
        <v>100345.76000000001</v>
      </c>
      <c r="U23" s="1">
        <f t="shared" si="4"/>
        <v>96597.239999999991</v>
      </c>
      <c r="V23" s="1">
        <f t="shared" si="4"/>
        <v>51447.569999999832</v>
      </c>
      <c r="W23" s="1">
        <f t="shared" si="4"/>
        <v>60229</v>
      </c>
      <c r="X23" s="1">
        <f t="shared" si="4"/>
        <v>53153</v>
      </c>
      <c r="Y23" s="1">
        <f t="shared" si="4"/>
        <v>67603</v>
      </c>
      <c r="Z23" s="1">
        <f t="shared" si="4"/>
        <v>32998</v>
      </c>
      <c r="AA23" s="1">
        <f t="shared" si="4"/>
        <v>52925</v>
      </c>
      <c r="AB23" s="1">
        <f t="shared" si="4"/>
        <v>52540</v>
      </c>
      <c r="AC23" s="1">
        <f t="shared" si="4"/>
        <v>72596</v>
      </c>
      <c r="AD23" s="1">
        <f t="shared" si="4"/>
        <v>34698</v>
      </c>
    </row>
    <row r="24" spans="1:33" x14ac:dyDescent="0.25">
      <c r="A24" s="2"/>
      <c r="B24" s="3"/>
      <c r="C24" s="3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3" x14ac:dyDescent="0.25">
      <c r="A25" s="2" t="s">
        <v>58</v>
      </c>
      <c r="B25" s="1">
        <v>-46015.170579999991</v>
      </c>
      <c r="C25" s="1">
        <v>-31414.58</v>
      </c>
      <c r="D25" s="1">
        <v>-46218.17</v>
      </c>
      <c r="E25" s="1">
        <v>-44198.83</v>
      </c>
      <c r="F25" s="1">
        <v>-32605.02</v>
      </c>
      <c r="G25" s="1">
        <v>-40066.39</v>
      </c>
      <c r="H25" s="1">
        <v>-57199.32</v>
      </c>
      <c r="I25" s="1">
        <v>-57946.98</v>
      </c>
      <c r="J25" s="1">
        <v>-57709.52</v>
      </c>
      <c r="K25" s="1">
        <v>-69165.22</v>
      </c>
      <c r="L25" s="1">
        <v>-59842.13</v>
      </c>
      <c r="M25" s="1">
        <v>-47918</v>
      </c>
      <c r="N25" s="1">
        <v>-42893.71</v>
      </c>
      <c r="O25" s="1">
        <v>-47855</v>
      </c>
      <c r="P25" s="1">
        <v>-42015</v>
      </c>
      <c r="Q25" s="1">
        <v>-37060</v>
      </c>
      <c r="R25" s="1">
        <v>-29962</v>
      </c>
      <c r="S25" s="1">
        <v>-18642.330000000002</v>
      </c>
      <c r="T25" s="1">
        <v>-14655.6</v>
      </c>
      <c r="U25" s="1">
        <v>-15541.05</v>
      </c>
      <c r="V25" s="1">
        <v>-14304.44</v>
      </c>
      <c r="W25" s="1">
        <v>-19025</v>
      </c>
      <c r="X25" s="1">
        <v>-15671</v>
      </c>
      <c r="Y25" s="1">
        <v>-13856</v>
      </c>
      <c r="Z25" s="1">
        <v>-13194</v>
      </c>
      <c r="AA25" s="1">
        <v>-12421</v>
      </c>
      <c r="AB25" s="1">
        <v>-13554</v>
      </c>
      <c r="AC25" s="1">
        <v>-13162</v>
      </c>
      <c r="AD25" s="1">
        <v>-13400</v>
      </c>
      <c r="AF25" s="10"/>
      <c r="AG25" s="10"/>
    </row>
    <row r="26" spans="1:33" x14ac:dyDescent="0.25">
      <c r="A26" s="2" t="s">
        <v>59</v>
      </c>
      <c r="B26" s="1">
        <v>17654.268919999999</v>
      </c>
      <c r="C26" s="1">
        <v>17511.509999999998</v>
      </c>
      <c r="D26" s="1">
        <v>19468.38</v>
      </c>
      <c r="E26" s="1">
        <v>18335.939999999999</v>
      </c>
      <c r="F26" s="1">
        <v>16467.189999999999</v>
      </c>
      <c r="G26" s="1">
        <v>21626.25</v>
      </c>
      <c r="H26" s="1">
        <v>28231.15</v>
      </c>
      <c r="I26" s="1">
        <v>28806.45</v>
      </c>
      <c r="J26" s="1">
        <v>28219.38</v>
      </c>
      <c r="K26" s="1">
        <v>31229.200000000001</v>
      </c>
      <c r="L26" s="1">
        <v>29281.119999999999</v>
      </c>
      <c r="M26" s="1">
        <v>23282</v>
      </c>
      <c r="N26" s="1">
        <v>25704.74</v>
      </c>
      <c r="O26" s="1">
        <v>26799</v>
      </c>
      <c r="P26" s="1">
        <v>26388</v>
      </c>
      <c r="Q26" s="1">
        <v>21344</v>
      </c>
      <c r="R26" s="1">
        <v>14785</v>
      </c>
      <c r="S26" s="1">
        <v>5707.69</v>
      </c>
      <c r="T26" s="1">
        <v>5753.84</v>
      </c>
      <c r="U26" s="1">
        <v>4403.8100000000004</v>
      </c>
      <c r="V26" s="1">
        <v>5478.87</v>
      </c>
      <c r="W26" s="1">
        <v>11813</v>
      </c>
      <c r="X26" s="1">
        <v>9449</v>
      </c>
      <c r="Y26" s="1">
        <v>7671</v>
      </c>
      <c r="Z26" s="1">
        <v>6681</v>
      </c>
      <c r="AA26" s="1">
        <v>8024</v>
      </c>
      <c r="AB26" s="1">
        <v>8724</v>
      </c>
      <c r="AC26" s="1">
        <v>9032</v>
      </c>
      <c r="AD26" s="1">
        <v>12964</v>
      </c>
      <c r="AF26" s="10"/>
      <c r="AG26" s="10"/>
    </row>
    <row r="27" spans="1:33" x14ac:dyDescent="0.25">
      <c r="A27" s="2" t="s">
        <v>60</v>
      </c>
      <c r="B27" s="1">
        <f t="shared" ref="B27:AD27" si="5">+B26+B25</f>
        <v>-28360.901659999992</v>
      </c>
      <c r="C27" s="1">
        <f t="shared" si="5"/>
        <v>-13903.070000000003</v>
      </c>
      <c r="D27" s="1">
        <f t="shared" si="5"/>
        <v>-26749.789999999997</v>
      </c>
      <c r="E27" s="1">
        <f t="shared" si="5"/>
        <v>-25862.890000000003</v>
      </c>
      <c r="F27" s="1">
        <f t="shared" si="5"/>
        <v>-16137.830000000002</v>
      </c>
      <c r="G27" s="1">
        <f t="shared" si="5"/>
        <v>-18440.14</v>
      </c>
      <c r="H27" s="1">
        <f t="shared" si="5"/>
        <v>-28968.17</v>
      </c>
      <c r="I27" s="1">
        <f t="shared" si="5"/>
        <v>-29140.530000000002</v>
      </c>
      <c r="J27" s="1">
        <f t="shared" si="5"/>
        <v>-29490.139999999996</v>
      </c>
      <c r="K27" s="1">
        <f t="shared" si="5"/>
        <v>-37936.020000000004</v>
      </c>
      <c r="L27" s="1">
        <f t="shared" si="5"/>
        <v>-30561.01</v>
      </c>
      <c r="M27" s="1">
        <f t="shared" si="5"/>
        <v>-24636</v>
      </c>
      <c r="N27" s="1">
        <f t="shared" si="5"/>
        <v>-17188.969999999998</v>
      </c>
      <c r="O27" s="1">
        <f t="shared" si="5"/>
        <v>-21056</v>
      </c>
      <c r="P27" s="1">
        <f t="shared" si="5"/>
        <v>-15627</v>
      </c>
      <c r="Q27" s="1">
        <f t="shared" si="5"/>
        <v>-15716</v>
      </c>
      <c r="R27" s="1">
        <f t="shared" si="5"/>
        <v>-15177</v>
      </c>
      <c r="S27" s="1">
        <f t="shared" si="5"/>
        <v>-12934.640000000003</v>
      </c>
      <c r="T27" s="1">
        <f t="shared" si="5"/>
        <v>-8901.76</v>
      </c>
      <c r="U27" s="1">
        <f t="shared" si="5"/>
        <v>-11137.239999999998</v>
      </c>
      <c r="V27" s="1">
        <f t="shared" si="5"/>
        <v>-8825.57</v>
      </c>
      <c r="W27" s="1">
        <f t="shared" si="5"/>
        <v>-7212</v>
      </c>
      <c r="X27" s="1">
        <f t="shared" si="5"/>
        <v>-6222</v>
      </c>
      <c r="Y27" s="1">
        <f t="shared" si="5"/>
        <v>-6185</v>
      </c>
      <c r="Z27" s="1">
        <f t="shared" si="5"/>
        <v>-6513</v>
      </c>
      <c r="AA27" s="1">
        <f t="shared" si="5"/>
        <v>-4397</v>
      </c>
      <c r="AB27" s="1">
        <f t="shared" si="5"/>
        <v>-4830</v>
      </c>
      <c r="AC27" s="1">
        <f t="shared" si="5"/>
        <v>-4130</v>
      </c>
      <c r="AD27" s="1">
        <f t="shared" si="5"/>
        <v>-436</v>
      </c>
    </row>
    <row r="28" spans="1:33" x14ac:dyDescent="0.25">
      <c r="A28" s="2"/>
      <c r="B28" s="3"/>
      <c r="C28" s="3"/>
      <c r="D28" s="3"/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3" x14ac:dyDescent="0.25">
      <c r="A29" s="2" t="s">
        <v>61</v>
      </c>
      <c r="B29" s="1">
        <f t="shared" ref="B29:AD29" si="6">+B27+B23</f>
        <v>123891.09664269762</v>
      </c>
      <c r="C29" s="1">
        <f t="shared" si="6"/>
        <v>184895.69000000006</v>
      </c>
      <c r="D29" s="1">
        <f t="shared" si="6"/>
        <v>162982.21999999977</v>
      </c>
      <c r="E29" s="1">
        <f t="shared" si="6"/>
        <v>190517.03999999978</v>
      </c>
      <c r="F29" s="1">
        <f t="shared" si="6"/>
        <v>160009.34999999998</v>
      </c>
      <c r="G29" s="1">
        <f t="shared" si="6"/>
        <v>178155.81000000041</v>
      </c>
      <c r="H29" s="1">
        <f t="shared" si="6"/>
        <v>180734.77000000019</v>
      </c>
      <c r="I29" s="1">
        <f t="shared" si="6"/>
        <v>190435.11999999959</v>
      </c>
      <c r="J29" s="1">
        <f t="shared" si="6"/>
        <v>137005.65999999977</v>
      </c>
      <c r="K29" s="1">
        <f t="shared" si="6"/>
        <v>123663.48999999986</v>
      </c>
      <c r="L29" s="1">
        <f t="shared" si="6"/>
        <v>152944.23999999982</v>
      </c>
      <c r="M29" s="1">
        <f t="shared" si="6"/>
        <v>213565.43000000028</v>
      </c>
      <c r="N29" s="1">
        <f t="shared" si="6"/>
        <v>112720.23000000023</v>
      </c>
      <c r="O29" s="1">
        <f t="shared" si="6"/>
        <v>106978</v>
      </c>
      <c r="P29" s="1">
        <f t="shared" si="6"/>
        <v>109223.91999999993</v>
      </c>
      <c r="Q29" s="1">
        <f t="shared" si="6"/>
        <v>147554</v>
      </c>
      <c r="R29" s="1">
        <f t="shared" si="6"/>
        <v>85125</v>
      </c>
      <c r="S29" s="1">
        <f t="shared" si="6"/>
        <v>94983.000000000131</v>
      </c>
      <c r="T29" s="1">
        <f t="shared" si="6"/>
        <v>91444.000000000015</v>
      </c>
      <c r="U29" s="1">
        <f t="shared" si="6"/>
        <v>85460</v>
      </c>
      <c r="V29" s="1">
        <f t="shared" si="6"/>
        <v>42621.999999999833</v>
      </c>
      <c r="W29" s="1">
        <f t="shared" si="6"/>
        <v>53017</v>
      </c>
      <c r="X29" s="1">
        <f t="shared" si="6"/>
        <v>46931</v>
      </c>
      <c r="Y29" s="1">
        <f t="shared" si="6"/>
        <v>61418</v>
      </c>
      <c r="Z29" s="1">
        <f t="shared" si="6"/>
        <v>26485</v>
      </c>
      <c r="AA29" s="1">
        <f t="shared" si="6"/>
        <v>48528</v>
      </c>
      <c r="AB29" s="1">
        <f t="shared" si="6"/>
        <v>47710</v>
      </c>
      <c r="AC29" s="1">
        <f t="shared" si="6"/>
        <v>68466</v>
      </c>
      <c r="AD29" s="1">
        <f t="shared" si="6"/>
        <v>34262</v>
      </c>
    </row>
    <row r="30" spans="1:33" x14ac:dyDescent="0.25">
      <c r="A30" s="2"/>
      <c r="B30" s="3"/>
      <c r="C30" s="3"/>
      <c r="D30" s="3"/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3" x14ac:dyDescent="0.25">
      <c r="A31" s="2" t="s">
        <v>62</v>
      </c>
      <c r="B31" s="1">
        <v>-18397.332342440001</v>
      </c>
      <c r="C31" s="1">
        <v>-30492.01</v>
      </c>
      <c r="D31" s="1">
        <v>-31834.06</v>
      </c>
      <c r="E31" s="1">
        <v>-48742.400000000001</v>
      </c>
      <c r="F31" s="1">
        <v>-38721.589999999997</v>
      </c>
      <c r="G31" s="1">
        <v>-45532.94</v>
      </c>
      <c r="H31" s="1">
        <v>-44242.25</v>
      </c>
      <c r="I31" s="1">
        <v>-52465.29</v>
      </c>
      <c r="J31" s="1">
        <v>-31578.35</v>
      </c>
      <c r="K31" s="1">
        <v>-31427.41</v>
      </c>
      <c r="L31" s="1">
        <v>-36060.519999999997</v>
      </c>
      <c r="M31" s="1">
        <v>-56497.67</v>
      </c>
      <c r="N31" s="1">
        <v>-22589</v>
      </c>
      <c r="O31" s="1">
        <v>-22811.13</v>
      </c>
      <c r="P31" s="1">
        <v>-24458.59</v>
      </c>
      <c r="Q31" s="1">
        <v>-38907</v>
      </c>
      <c r="R31" s="1">
        <v>-14366</v>
      </c>
      <c r="S31" s="1">
        <v>-30000.34</v>
      </c>
      <c r="T31" s="1">
        <v>-20891.36</v>
      </c>
      <c r="U31" s="1">
        <v>-21814.12</v>
      </c>
      <c r="V31" s="1">
        <v>-12164</v>
      </c>
      <c r="W31" s="1">
        <v>-15646.8</v>
      </c>
      <c r="X31" s="1">
        <v>-15006.080000000002</v>
      </c>
      <c r="Y31" s="1">
        <v>-15780.880000000001</v>
      </c>
      <c r="Z31" s="1">
        <v>-8444.66</v>
      </c>
      <c r="AA31" s="1">
        <v>-17258.38</v>
      </c>
      <c r="AB31" s="1">
        <v>-10681.9</v>
      </c>
      <c r="AC31" s="1">
        <v>-17339.12</v>
      </c>
      <c r="AD31" s="1">
        <v>-9442.2200000000012</v>
      </c>
      <c r="AF31" s="10"/>
      <c r="AG31" s="10"/>
    </row>
    <row r="32" spans="1:33" x14ac:dyDescent="0.25">
      <c r="A32" s="2"/>
      <c r="B32" s="3"/>
      <c r="C32" s="3"/>
      <c r="D32" s="3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2" t="s">
        <v>63</v>
      </c>
      <c r="B33" s="1">
        <f t="shared" ref="B33:AD33" si="7">+B31+B29</f>
        <v>105493.76430025762</v>
      </c>
      <c r="C33" s="1">
        <f t="shared" si="7"/>
        <v>154403.68000000005</v>
      </c>
      <c r="D33" s="1">
        <f t="shared" si="7"/>
        <v>131148.15999999977</v>
      </c>
      <c r="E33" s="1">
        <f t="shared" si="7"/>
        <v>141774.63999999978</v>
      </c>
      <c r="F33" s="1">
        <f t="shared" si="7"/>
        <v>121287.75999999998</v>
      </c>
      <c r="G33" s="1">
        <f t="shared" si="7"/>
        <v>132622.8700000004</v>
      </c>
      <c r="H33" s="1">
        <f t="shared" si="7"/>
        <v>136492.52000000019</v>
      </c>
      <c r="I33" s="1">
        <f t="shared" si="7"/>
        <v>137969.82999999958</v>
      </c>
      <c r="J33" s="1">
        <f t="shared" si="7"/>
        <v>105427.30999999976</v>
      </c>
      <c r="K33" s="1">
        <f t="shared" si="7"/>
        <v>92236.079999999856</v>
      </c>
      <c r="L33" s="1">
        <f t="shared" si="7"/>
        <v>116883.71999999983</v>
      </c>
      <c r="M33" s="1">
        <f t="shared" si="7"/>
        <v>157067.7600000003</v>
      </c>
      <c r="N33" s="1">
        <f t="shared" si="7"/>
        <v>90131.230000000229</v>
      </c>
      <c r="O33" s="1">
        <f t="shared" si="7"/>
        <v>84166.87</v>
      </c>
      <c r="P33" s="1">
        <f t="shared" si="7"/>
        <v>84765.329999999929</v>
      </c>
      <c r="Q33" s="1">
        <f t="shared" si="7"/>
        <v>108647</v>
      </c>
      <c r="R33" s="1">
        <f t="shared" si="7"/>
        <v>70759</v>
      </c>
      <c r="S33" s="1">
        <f t="shared" si="7"/>
        <v>64982.660000000134</v>
      </c>
      <c r="T33" s="1">
        <f t="shared" si="7"/>
        <v>70552.640000000014</v>
      </c>
      <c r="U33" s="1">
        <f t="shared" si="7"/>
        <v>63645.880000000005</v>
      </c>
      <c r="V33" s="1">
        <f t="shared" si="7"/>
        <v>30457.999999999833</v>
      </c>
      <c r="W33" s="1">
        <f t="shared" si="7"/>
        <v>37370.199999999997</v>
      </c>
      <c r="X33" s="1">
        <f t="shared" si="7"/>
        <v>31924.92</v>
      </c>
      <c r="Y33" s="1">
        <f t="shared" si="7"/>
        <v>45637.119999999995</v>
      </c>
      <c r="Z33" s="1">
        <f t="shared" si="7"/>
        <v>18040.34</v>
      </c>
      <c r="AA33" s="1">
        <f t="shared" si="7"/>
        <v>31269.62</v>
      </c>
      <c r="AB33" s="1">
        <f t="shared" si="7"/>
        <v>37028.1</v>
      </c>
      <c r="AC33" s="1">
        <f t="shared" si="7"/>
        <v>51126.880000000005</v>
      </c>
      <c r="AD33" s="1">
        <f t="shared" si="7"/>
        <v>24819.78</v>
      </c>
    </row>
    <row r="34" spans="1:30" x14ac:dyDescent="0.25">
      <c r="A34" s="7"/>
      <c r="B34" s="10"/>
      <c r="C34" s="10"/>
      <c r="D34" s="10"/>
      <c r="E34" s="10"/>
      <c r="F34" s="10"/>
      <c r="G34" s="10"/>
      <c r="H34" s="10"/>
    </row>
    <row r="35" spans="1:30" x14ac:dyDescent="0.25">
      <c r="A35" t="s">
        <v>17</v>
      </c>
      <c r="K35" s="10"/>
      <c r="O35" s="10"/>
      <c r="S35" s="10"/>
      <c r="W35" s="10"/>
    </row>
    <row r="36" spans="1:30" x14ac:dyDescent="0.25">
      <c r="A36" t="s">
        <v>96</v>
      </c>
      <c r="K36" s="10"/>
      <c r="O36" s="10"/>
      <c r="S36" s="10"/>
      <c r="W36" s="10"/>
    </row>
    <row r="37" spans="1:30" x14ac:dyDescent="0.25">
      <c r="K37" s="10"/>
      <c r="O37" s="10"/>
      <c r="S37" s="10"/>
    </row>
    <row r="38" spans="1:30" x14ac:dyDescent="0.25">
      <c r="K38" s="10"/>
      <c r="O38" s="10"/>
      <c r="S38" s="10"/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6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defaultRowHeight="15" x14ac:dyDescent="0.25"/>
  <cols>
    <col min="1" max="1" width="36.5703125" style="9" bestFit="1" customWidth="1"/>
    <col min="2" max="3" width="9.140625" style="9" customWidth="1"/>
  </cols>
  <sheetData>
    <row r="1" spans="1:30" x14ac:dyDescent="0.25">
      <c r="A1" s="5" t="s">
        <v>2</v>
      </c>
      <c r="B1" s="4" t="s">
        <v>89</v>
      </c>
      <c r="C1" s="4" t="s">
        <v>19</v>
      </c>
      <c r="D1" s="4" t="s">
        <v>20</v>
      </c>
      <c r="E1" s="4" t="s">
        <v>21</v>
      </c>
      <c r="F1" s="4" t="s">
        <v>22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0" x14ac:dyDescent="0.25">
      <c r="A2" s="2" t="s">
        <v>3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2" t="s">
        <v>4</v>
      </c>
      <c r="B4" s="2"/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x14ac:dyDescent="0.25">
      <c r="A5" s="2" t="s">
        <v>5</v>
      </c>
      <c r="B5" s="6">
        <v>243596.03873000003</v>
      </c>
      <c r="C5" s="6">
        <v>241568.34</v>
      </c>
      <c r="D5" s="1">
        <v>273555.26</v>
      </c>
      <c r="E5" s="1">
        <v>281254.76</v>
      </c>
      <c r="F5" s="1">
        <v>102675.46</v>
      </c>
      <c r="G5" s="1">
        <v>264872.65999999997</v>
      </c>
      <c r="H5" s="1">
        <v>394562.72</v>
      </c>
      <c r="I5" s="1">
        <v>324363.12</v>
      </c>
      <c r="J5" s="1">
        <v>181600.86</v>
      </c>
      <c r="K5" s="1">
        <v>276631.73</v>
      </c>
      <c r="L5" s="1">
        <v>255827.26</v>
      </c>
      <c r="M5" s="1">
        <v>56496</v>
      </c>
      <c r="N5" s="1">
        <v>106770</v>
      </c>
      <c r="O5" s="1">
        <v>266051</v>
      </c>
      <c r="P5" s="1">
        <v>269860</v>
      </c>
      <c r="Q5" s="1">
        <v>211578</v>
      </c>
      <c r="R5" s="1">
        <v>230073</v>
      </c>
      <c r="S5" s="1">
        <v>281467</v>
      </c>
      <c r="T5" s="1">
        <v>149999</v>
      </c>
      <c r="U5" s="1">
        <v>143241</v>
      </c>
      <c r="V5" s="1">
        <v>139549</v>
      </c>
      <c r="W5" s="1">
        <v>241885</v>
      </c>
      <c r="X5" s="1">
        <v>122367</v>
      </c>
      <c r="Y5" s="1">
        <v>73557</v>
      </c>
      <c r="Z5" s="1">
        <v>127007</v>
      </c>
      <c r="AA5" s="1">
        <v>166963</v>
      </c>
      <c r="AB5" s="1">
        <v>218404</v>
      </c>
      <c r="AC5" s="1">
        <v>124927</v>
      </c>
      <c r="AD5" s="1">
        <v>169441</v>
      </c>
    </row>
    <row r="6" spans="1:30" x14ac:dyDescent="0.25">
      <c r="A6" s="2" t="s">
        <v>6</v>
      </c>
      <c r="B6" s="6">
        <v>1096151.1329300001</v>
      </c>
      <c r="C6" s="6">
        <v>937389.17</v>
      </c>
      <c r="D6" s="1">
        <v>1041121.33</v>
      </c>
      <c r="E6" s="1">
        <v>967282.42</v>
      </c>
      <c r="F6" s="1">
        <v>959181.27</v>
      </c>
      <c r="G6" s="1">
        <v>930070.55</v>
      </c>
      <c r="H6" s="1">
        <v>869800.87</v>
      </c>
      <c r="I6" s="1">
        <v>818150.82</v>
      </c>
      <c r="J6" s="1">
        <v>781330.21</v>
      </c>
      <c r="K6" s="1">
        <v>772240.55</v>
      </c>
      <c r="L6" s="1">
        <v>728660.9</v>
      </c>
      <c r="M6" s="1">
        <v>702467</v>
      </c>
      <c r="N6" s="1">
        <v>629502</v>
      </c>
      <c r="O6" s="1">
        <v>601831</v>
      </c>
      <c r="P6" s="1">
        <v>572395</v>
      </c>
      <c r="Q6" s="1">
        <v>543466</v>
      </c>
      <c r="R6" s="1">
        <v>492897</v>
      </c>
      <c r="S6" s="1">
        <v>482840</v>
      </c>
      <c r="T6" s="1">
        <v>462642</v>
      </c>
      <c r="U6" s="1">
        <v>430140</v>
      </c>
      <c r="V6" s="1">
        <v>400292</v>
      </c>
      <c r="W6" s="1">
        <v>373259</v>
      </c>
      <c r="X6" s="1">
        <v>364639</v>
      </c>
      <c r="Y6" s="1">
        <v>355570</v>
      </c>
      <c r="Z6" s="1">
        <v>313176</v>
      </c>
      <c r="AA6" s="1">
        <v>335771</v>
      </c>
      <c r="AB6" s="1">
        <v>332875</v>
      </c>
      <c r="AC6" s="1">
        <v>314956</v>
      </c>
      <c r="AD6" s="1">
        <v>286599</v>
      </c>
    </row>
    <row r="7" spans="1:30" x14ac:dyDescent="0.25">
      <c r="A7" s="2" t="s">
        <v>7</v>
      </c>
      <c r="B7" s="6">
        <v>3008239.0620100009</v>
      </c>
      <c r="C7" s="6">
        <v>3087274.69</v>
      </c>
      <c r="D7" s="1">
        <v>2806901.67</v>
      </c>
      <c r="E7" s="1">
        <v>2640797.88</v>
      </c>
      <c r="F7" s="1">
        <v>2627073.4500000002</v>
      </c>
      <c r="G7" s="1">
        <v>2517594.37</v>
      </c>
      <c r="H7" s="1">
        <v>2338694.17</v>
      </c>
      <c r="I7" s="1">
        <v>2254559.54</v>
      </c>
      <c r="J7" s="1">
        <v>2221116.0699999998</v>
      </c>
      <c r="K7" s="1">
        <v>2149468.42</v>
      </c>
      <c r="L7" s="1">
        <v>1944365.47</v>
      </c>
      <c r="M7" s="1">
        <v>1777080</v>
      </c>
      <c r="N7" s="1">
        <v>1775777</v>
      </c>
      <c r="O7" s="1">
        <v>1650453</v>
      </c>
      <c r="P7" s="1">
        <v>1473533</v>
      </c>
      <c r="Q7" s="1">
        <v>1386053</v>
      </c>
      <c r="R7" s="1">
        <v>1454149</v>
      </c>
      <c r="S7" s="1">
        <v>1350971</v>
      </c>
      <c r="T7" s="1">
        <v>1272249</v>
      </c>
      <c r="U7" s="1">
        <v>1178056</v>
      </c>
      <c r="V7" s="1">
        <v>1124787</v>
      </c>
      <c r="W7" s="1">
        <v>1132620</v>
      </c>
      <c r="X7" s="1">
        <v>948534</v>
      </c>
      <c r="Y7" s="1">
        <v>1008445</v>
      </c>
      <c r="Z7" s="1">
        <v>907468</v>
      </c>
      <c r="AA7" s="1">
        <v>973396</v>
      </c>
      <c r="AB7" s="1">
        <v>829405</v>
      </c>
      <c r="AC7" s="1">
        <v>900762</v>
      </c>
      <c r="AD7" s="1">
        <v>910612</v>
      </c>
    </row>
    <row r="8" spans="1:30" x14ac:dyDescent="0.25">
      <c r="A8" s="2" t="s">
        <v>8</v>
      </c>
      <c r="B8" s="6">
        <v>108710.52388000001</v>
      </c>
      <c r="C8" s="6">
        <v>84852.39</v>
      </c>
      <c r="D8" s="1">
        <v>75027.289999999994</v>
      </c>
      <c r="E8" s="1">
        <v>66874.44</v>
      </c>
      <c r="F8" s="1">
        <v>68597.78</v>
      </c>
      <c r="G8" s="1">
        <v>78777.31</v>
      </c>
      <c r="H8" s="1">
        <v>83702.75</v>
      </c>
      <c r="I8" s="1">
        <v>86415.46</v>
      </c>
      <c r="J8" s="1">
        <v>95620.05</v>
      </c>
      <c r="K8" s="1">
        <v>111771.72</v>
      </c>
      <c r="L8" s="1">
        <v>115348.02</v>
      </c>
      <c r="M8" s="1">
        <v>84579</v>
      </c>
      <c r="N8" s="1">
        <v>79305</v>
      </c>
      <c r="O8" s="1">
        <v>59530</v>
      </c>
      <c r="P8" s="1">
        <v>61688</v>
      </c>
      <c r="Q8" s="1">
        <v>48919</v>
      </c>
      <c r="R8" s="1">
        <v>59254</v>
      </c>
      <c r="S8" s="1">
        <v>39429</v>
      </c>
      <c r="T8" s="1">
        <v>38847</v>
      </c>
      <c r="U8" s="1">
        <v>29455</v>
      </c>
      <c r="V8" s="1">
        <v>34401</v>
      </c>
      <c r="W8" s="1">
        <v>38658</v>
      </c>
      <c r="X8" s="1">
        <v>58136</v>
      </c>
      <c r="Y8" s="1">
        <v>67939</v>
      </c>
      <c r="Z8" s="1">
        <v>82370</v>
      </c>
      <c r="AA8" s="1">
        <v>96316</v>
      </c>
      <c r="AB8" s="1">
        <v>62110</v>
      </c>
      <c r="AC8" s="1">
        <v>91496</v>
      </c>
      <c r="AD8" s="1">
        <v>85585</v>
      </c>
    </row>
    <row r="9" spans="1:30" x14ac:dyDescent="0.25">
      <c r="A9" s="2" t="s">
        <v>9</v>
      </c>
      <c r="B9" s="6">
        <v>178616.56882659189</v>
      </c>
      <c r="C9" s="6">
        <v>156847.75</v>
      </c>
      <c r="D9" s="1">
        <v>169396.03</v>
      </c>
      <c r="E9" s="1">
        <v>134342.16</v>
      </c>
      <c r="F9" s="1">
        <v>141816.14000000001</v>
      </c>
      <c r="G9" s="1">
        <v>119003.89</v>
      </c>
      <c r="H9" s="1">
        <v>135386.35999999999</v>
      </c>
      <c r="I9" s="1">
        <v>138949.94</v>
      </c>
      <c r="J9" s="1">
        <v>139298.51</v>
      </c>
      <c r="K9" s="1">
        <v>105111.34</v>
      </c>
      <c r="L9" s="1">
        <v>94905.41</v>
      </c>
      <c r="M9" s="1">
        <v>117503</v>
      </c>
      <c r="N9" s="1">
        <v>110901</v>
      </c>
      <c r="O9" s="1">
        <v>98261</v>
      </c>
      <c r="P9" s="1">
        <v>111809</v>
      </c>
      <c r="Q9" s="1">
        <v>113169</v>
      </c>
      <c r="R9" s="1">
        <v>112845</v>
      </c>
      <c r="S9" s="1">
        <v>107638</v>
      </c>
      <c r="T9" s="1">
        <v>121520</v>
      </c>
      <c r="U9" s="1">
        <v>120736</v>
      </c>
      <c r="V9" s="1">
        <v>121886</v>
      </c>
      <c r="W9" s="1">
        <v>108953</v>
      </c>
      <c r="X9" s="1">
        <v>96374</v>
      </c>
      <c r="Y9" s="1">
        <v>118743</v>
      </c>
      <c r="Z9" s="1">
        <v>138885</v>
      </c>
      <c r="AA9" s="1">
        <v>116772</v>
      </c>
      <c r="AB9" s="1">
        <v>103853</v>
      </c>
      <c r="AC9" s="1">
        <v>99178</v>
      </c>
      <c r="AD9" s="1">
        <v>91355</v>
      </c>
    </row>
    <row r="10" spans="1:30" x14ac:dyDescent="0.25">
      <c r="A10" s="2" t="s">
        <v>10</v>
      </c>
      <c r="B10" s="2">
        <v>0</v>
      </c>
      <c r="C10" s="2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438</v>
      </c>
      <c r="Q10" s="1">
        <v>177</v>
      </c>
      <c r="R10" s="1">
        <v>180</v>
      </c>
      <c r="S10" s="1">
        <v>180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</row>
    <row r="11" spans="1:30" x14ac:dyDescent="0.25">
      <c r="A11" s="2" t="s">
        <v>11</v>
      </c>
      <c r="B11" s="6">
        <v>46442.166710000005</v>
      </c>
      <c r="C11" s="6">
        <v>21893.26</v>
      </c>
      <c r="D11" s="1">
        <v>29573.75</v>
      </c>
      <c r="E11" s="1">
        <v>35179.21</v>
      </c>
      <c r="F11" s="1">
        <v>32454.07</v>
      </c>
      <c r="G11" s="1">
        <v>17885.18</v>
      </c>
      <c r="H11" s="1">
        <v>21724.61</v>
      </c>
      <c r="I11" s="1">
        <v>27171.78</v>
      </c>
      <c r="J11" s="1">
        <v>28452.32</v>
      </c>
      <c r="K11" s="1">
        <v>12558.09</v>
      </c>
      <c r="L11" s="1">
        <v>16960.78</v>
      </c>
      <c r="M11" s="1">
        <v>20947</v>
      </c>
      <c r="N11" s="1">
        <v>19419</v>
      </c>
      <c r="O11" s="1">
        <v>9718</v>
      </c>
      <c r="P11" s="1">
        <v>13173</v>
      </c>
      <c r="Q11" s="1">
        <v>15186</v>
      </c>
      <c r="R11" s="1">
        <v>17170</v>
      </c>
      <c r="S11" s="1">
        <v>9972</v>
      </c>
      <c r="T11" s="1">
        <v>10947</v>
      </c>
      <c r="U11" s="1">
        <v>14311</v>
      </c>
      <c r="V11" s="1">
        <v>16574</v>
      </c>
      <c r="W11" s="1">
        <v>8200</v>
      </c>
      <c r="X11" s="1">
        <v>11889</v>
      </c>
      <c r="Y11" s="1">
        <v>12876</v>
      </c>
      <c r="Z11" s="1">
        <v>12578</v>
      </c>
      <c r="AA11" s="1">
        <v>4646</v>
      </c>
      <c r="AB11" s="1">
        <v>11472</v>
      </c>
      <c r="AC11" s="1">
        <v>14772</v>
      </c>
      <c r="AD11" s="1">
        <v>14636</v>
      </c>
    </row>
    <row r="12" spans="1:30" x14ac:dyDescent="0.25">
      <c r="A12" s="2" t="s">
        <v>1</v>
      </c>
      <c r="B12" s="1">
        <f t="shared" ref="B12:AD12" si="0">SUM(B5:B11)</f>
        <v>4681755.4930865923</v>
      </c>
      <c r="C12" s="1">
        <f t="shared" si="0"/>
        <v>4529825.5999999996</v>
      </c>
      <c r="D12" s="1">
        <f t="shared" si="0"/>
        <v>4395575.33</v>
      </c>
      <c r="E12" s="1">
        <f t="shared" si="0"/>
        <v>4125730.87</v>
      </c>
      <c r="F12" s="1">
        <f t="shared" si="0"/>
        <v>3931798.17</v>
      </c>
      <c r="G12" s="1">
        <f t="shared" si="0"/>
        <v>3928203.9600000004</v>
      </c>
      <c r="H12" s="1">
        <f t="shared" si="0"/>
        <v>3843871.4799999995</v>
      </c>
      <c r="I12" s="1">
        <f t="shared" si="0"/>
        <v>3649610.6599999997</v>
      </c>
      <c r="J12" s="1">
        <f t="shared" si="0"/>
        <v>3447418.0199999991</v>
      </c>
      <c r="K12" s="1">
        <f t="shared" si="0"/>
        <v>3427781.85</v>
      </c>
      <c r="L12" s="1">
        <f t="shared" si="0"/>
        <v>3156067.84</v>
      </c>
      <c r="M12" s="1">
        <f t="shared" si="0"/>
        <v>2759072</v>
      </c>
      <c r="N12" s="1">
        <f t="shared" si="0"/>
        <v>2721674</v>
      </c>
      <c r="O12" s="1">
        <f t="shared" si="0"/>
        <v>2685844</v>
      </c>
      <c r="P12" s="1">
        <f t="shared" si="0"/>
        <v>2502896</v>
      </c>
      <c r="Q12" s="1">
        <f t="shared" si="0"/>
        <v>2318548</v>
      </c>
      <c r="R12" s="1">
        <f t="shared" si="0"/>
        <v>2366568</v>
      </c>
      <c r="S12" s="1">
        <f t="shared" si="0"/>
        <v>2272497</v>
      </c>
      <c r="T12" s="1">
        <f t="shared" si="0"/>
        <v>2056204</v>
      </c>
      <c r="U12" s="1">
        <f t="shared" si="0"/>
        <v>1915939</v>
      </c>
      <c r="V12" s="1">
        <f t="shared" si="0"/>
        <v>1837489</v>
      </c>
      <c r="W12" s="1">
        <f t="shared" si="0"/>
        <v>1903575</v>
      </c>
      <c r="X12" s="1">
        <f t="shared" si="0"/>
        <v>1601939</v>
      </c>
      <c r="Y12" s="1">
        <f t="shared" si="0"/>
        <v>1637130</v>
      </c>
      <c r="Z12" s="1">
        <f t="shared" si="0"/>
        <v>1581484</v>
      </c>
      <c r="AA12" s="1">
        <f t="shared" si="0"/>
        <v>1693864</v>
      </c>
      <c r="AB12" s="1">
        <f t="shared" si="0"/>
        <v>1558119</v>
      </c>
      <c r="AC12" s="1">
        <f t="shared" si="0"/>
        <v>1546091</v>
      </c>
      <c r="AD12" s="1">
        <f t="shared" si="0"/>
        <v>1558228</v>
      </c>
    </row>
    <row r="13" spans="1:30" x14ac:dyDescent="0.25">
      <c r="A13" s="2"/>
      <c r="B13" s="2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x14ac:dyDescent="0.25">
      <c r="A14" s="2" t="s">
        <v>12</v>
      </c>
      <c r="B14" s="2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x14ac:dyDescent="0.25">
      <c r="A15" s="2" t="s">
        <v>13</v>
      </c>
      <c r="B15" s="6">
        <v>24371.39544</v>
      </c>
      <c r="C15" s="6">
        <v>25770.34</v>
      </c>
      <c r="D15" s="1">
        <v>33368.769999999997</v>
      </c>
      <c r="E15" s="1">
        <v>33398.53</v>
      </c>
      <c r="F15" s="1">
        <v>29972.19</v>
      </c>
      <c r="G15" s="1">
        <v>29214.68</v>
      </c>
      <c r="H15" s="1">
        <v>27946.97</v>
      </c>
      <c r="I15" s="1">
        <v>26473.9</v>
      </c>
      <c r="J15" s="1">
        <v>25076.16</v>
      </c>
      <c r="K15" s="1">
        <v>23007.29</v>
      </c>
      <c r="L15" s="1">
        <v>20281.13</v>
      </c>
      <c r="M15" s="1">
        <v>23061</v>
      </c>
      <c r="N15" s="1">
        <v>23230</v>
      </c>
      <c r="O15" s="1">
        <v>18730</v>
      </c>
      <c r="P15" s="1">
        <v>18670</v>
      </c>
      <c r="Q15" s="1">
        <v>17620</v>
      </c>
      <c r="R15" s="1">
        <v>18120</v>
      </c>
      <c r="S15" s="1">
        <v>14116</v>
      </c>
      <c r="T15" s="1">
        <v>12649</v>
      </c>
      <c r="U15" s="1">
        <v>11841</v>
      </c>
      <c r="V15" s="1">
        <v>10992</v>
      </c>
      <c r="W15" s="1">
        <v>10763</v>
      </c>
      <c r="X15" s="1">
        <v>10276</v>
      </c>
      <c r="Y15" s="1">
        <v>9851</v>
      </c>
      <c r="Z15" s="1">
        <v>10782</v>
      </c>
      <c r="AA15" s="1">
        <v>11010</v>
      </c>
      <c r="AB15" s="1">
        <v>10349</v>
      </c>
      <c r="AC15" s="1">
        <v>9987</v>
      </c>
      <c r="AD15" s="1">
        <v>8758</v>
      </c>
    </row>
    <row r="16" spans="1:30" x14ac:dyDescent="0.25">
      <c r="A16" s="2" t="s">
        <v>8</v>
      </c>
      <c r="B16" s="6">
        <v>52842.35168</v>
      </c>
      <c r="C16" s="6">
        <v>44577.83</v>
      </c>
      <c r="D16" s="1">
        <v>38879.800000000003</v>
      </c>
      <c r="E16" s="1">
        <v>36126.44</v>
      </c>
      <c r="F16" s="1">
        <v>34682.74</v>
      </c>
      <c r="G16" s="1">
        <v>34292.589999999997</v>
      </c>
      <c r="H16" s="1">
        <v>33161.769999999997</v>
      </c>
      <c r="I16" s="1">
        <v>30001.89</v>
      </c>
      <c r="J16" s="1">
        <v>24301.7</v>
      </c>
      <c r="K16" s="1">
        <v>22963.45</v>
      </c>
      <c r="L16" s="1">
        <v>20855.599999999999</v>
      </c>
      <c r="M16" s="1">
        <v>25629</v>
      </c>
      <c r="N16" s="1">
        <v>23861</v>
      </c>
      <c r="O16" s="1">
        <v>23156</v>
      </c>
      <c r="P16" s="1">
        <v>19637</v>
      </c>
      <c r="Q16" s="1">
        <v>18292</v>
      </c>
      <c r="R16" s="1">
        <v>20241</v>
      </c>
      <c r="S16" s="1">
        <v>17330</v>
      </c>
      <c r="T16" s="1">
        <v>15585</v>
      </c>
      <c r="U16" s="1">
        <v>14067</v>
      </c>
      <c r="V16" s="1">
        <v>12552</v>
      </c>
      <c r="W16" s="1">
        <v>11859</v>
      </c>
      <c r="X16" s="1">
        <v>11202</v>
      </c>
      <c r="Y16" s="1">
        <v>10515</v>
      </c>
      <c r="Z16" s="1">
        <v>10223</v>
      </c>
      <c r="AA16" s="1">
        <v>9614</v>
      </c>
      <c r="AB16" s="1">
        <v>66609</v>
      </c>
      <c r="AC16" s="1">
        <v>25444</v>
      </c>
      <c r="AD16" s="1">
        <v>45373</v>
      </c>
    </row>
    <row r="17" spans="1:30" x14ac:dyDescent="0.25">
      <c r="A17" s="2" t="s">
        <v>14</v>
      </c>
      <c r="B17" s="6">
        <v>2352.5800099999997</v>
      </c>
      <c r="C17" s="6">
        <v>2483.86</v>
      </c>
      <c r="D17" s="1">
        <v>2598.71</v>
      </c>
      <c r="E17" s="1">
        <v>2598.86</v>
      </c>
      <c r="F17" s="1">
        <v>3091.87</v>
      </c>
      <c r="G17" s="1">
        <v>5245.9</v>
      </c>
      <c r="H17" s="1">
        <v>4972.79</v>
      </c>
      <c r="I17" s="1">
        <v>5510.88</v>
      </c>
      <c r="J17" s="1">
        <v>5769.83</v>
      </c>
      <c r="K17" s="1">
        <v>4887.38</v>
      </c>
      <c r="L17" s="1">
        <v>4035.42</v>
      </c>
      <c r="M17" s="1">
        <v>3489</v>
      </c>
      <c r="N17" s="1">
        <v>2290</v>
      </c>
      <c r="O17" s="1">
        <v>2613</v>
      </c>
      <c r="P17" s="1">
        <v>2249</v>
      </c>
      <c r="Q17" s="1">
        <v>2119</v>
      </c>
      <c r="R17" s="1">
        <v>2114</v>
      </c>
      <c r="S17" s="1">
        <v>1923</v>
      </c>
      <c r="T17" s="1">
        <v>1917</v>
      </c>
      <c r="U17" s="1">
        <v>1943</v>
      </c>
      <c r="V17" s="1">
        <v>1782</v>
      </c>
      <c r="W17" s="1">
        <v>728</v>
      </c>
      <c r="X17" s="1">
        <v>715</v>
      </c>
      <c r="Y17" s="1">
        <v>868</v>
      </c>
      <c r="Z17" s="1">
        <v>1146</v>
      </c>
      <c r="AA17" s="1">
        <v>1178</v>
      </c>
      <c r="AB17" s="1">
        <v>1168</v>
      </c>
      <c r="AC17" s="1">
        <v>1042</v>
      </c>
      <c r="AD17" s="1">
        <v>974</v>
      </c>
    </row>
    <row r="18" spans="1:30" x14ac:dyDescent="0.25">
      <c r="A18" s="2" t="s">
        <v>15</v>
      </c>
      <c r="B18" s="6">
        <v>1624707.0432299993</v>
      </c>
      <c r="C18" s="6">
        <v>1546960.28</v>
      </c>
      <c r="D18" s="1">
        <v>1446531.51</v>
      </c>
      <c r="E18" s="1">
        <v>1368359.39</v>
      </c>
      <c r="F18" s="1">
        <v>1306937.3700000001</v>
      </c>
      <c r="G18" s="1">
        <v>1276275.92</v>
      </c>
      <c r="H18" s="1">
        <v>1212883.97</v>
      </c>
      <c r="I18" s="1">
        <v>1114876.47</v>
      </c>
      <c r="J18" s="1">
        <v>1049967.3899999999</v>
      </c>
      <c r="K18" s="1">
        <v>1006606.36</v>
      </c>
      <c r="L18" s="1">
        <v>950189.66</v>
      </c>
      <c r="M18" s="1">
        <v>888662</v>
      </c>
      <c r="N18" s="1">
        <v>835302</v>
      </c>
      <c r="O18" s="1">
        <v>801985</v>
      </c>
      <c r="P18" s="1">
        <v>728262</v>
      </c>
      <c r="Q18" s="1">
        <v>691991</v>
      </c>
      <c r="R18" s="1">
        <v>665690</v>
      </c>
      <c r="S18" s="1">
        <v>648360</v>
      </c>
      <c r="T18" s="1">
        <v>610404</v>
      </c>
      <c r="U18" s="1">
        <v>583491</v>
      </c>
      <c r="V18" s="1">
        <v>554796</v>
      </c>
      <c r="W18" s="1">
        <v>536629</v>
      </c>
      <c r="X18" s="1">
        <v>518411</v>
      </c>
      <c r="Y18" s="1">
        <v>499337</v>
      </c>
      <c r="Z18" s="1">
        <v>475099</v>
      </c>
      <c r="AA18" s="1">
        <v>454322</v>
      </c>
      <c r="AB18" s="1">
        <v>422083</v>
      </c>
      <c r="AC18" s="1">
        <v>397236</v>
      </c>
      <c r="AD18" s="1">
        <v>376808</v>
      </c>
    </row>
    <row r="19" spans="1:30" x14ac:dyDescent="0.25">
      <c r="A19" s="2" t="s">
        <v>16</v>
      </c>
      <c r="B19" s="6">
        <v>1202545.4384300003</v>
      </c>
      <c r="C19" s="6">
        <v>1202387.58</v>
      </c>
      <c r="D19" s="1">
        <v>1199306.1599999999</v>
      </c>
      <c r="E19" s="1">
        <v>1193602.2</v>
      </c>
      <c r="F19" s="1">
        <v>1190325.6399999999</v>
      </c>
      <c r="G19" s="1">
        <v>1191016.1299999999</v>
      </c>
      <c r="H19" s="1">
        <v>1186998.22</v>
      </c>
      <c r="I19" s="1">
        <v>1181935.1599999999</v>
      </c>
      <c r="J19" s="1">
        <v>1179056.8600000001</v>
      </c>
      <c r="K19" s="1">
        <v>1174056.6299999999</v>
      </c>
      <c r="L19" s="1">
        <v>1168421.6100000001</v>
      </c>
      <c r="M19" s="1">
        <v>1161858</v>
      </c>
      <c r="N19" s="1">
        <v>1169021</v>
      </c>
      <c r="O19" s="1">
        <v>1166873</v>
      </c>
      <c r="P19" s="1">
        <v>1123010</v>
      </c>
      <c r="Q19" s="1">
        <v>1122608</v>
      </c>
      <c r="R19" s="1">
        <v>1119448</v>
      </c>
      <c r="S19" s="1">
        <v>1125277</v>
      </c>
      <c r="T19" s="1">
        <v>1130294</v>
      </c>
      <c r="U19" s="1">
        <v>1136220</v>
      </c>
      <c r="V19" s="1">
        <v>1141000</v>
      </c>
      <c r="W19" s="1">
        <v>1150539</v>
      </c>
      <c r="X19" s="1">
        <v>1156102</v>
      </c>
      <c r="Y19" s="1">
        <v>1158418</v>
      </c>
      <c r="Z19" s="1">
        <v>1164348</v>
      </c>
      <c r="AA19" s="1">
        <v>1170198</v>
      </c>
      <c r="AB19" s="1">
        <v>1127769</v>
      </c>
      <c r="AC19" s="1">
        <v>1128613</v>
      </c>
      <c r="AD19" s="1">
        <v>1130988</v>
      </c>
    </row>
    <row r="20" spans="1:30" x14ac:dyDescent="0.25">
      <c r="A20" s="2" t="s">
        <v>1</v>
      </c>
      <c r="B20" s="1">
        <f t="shared" ref="B20:AD20" si="1">+SUM(B15:B19)</f>
        <v>2906818.8087899997</v>
      </c>
      <c r="C20" s="1">
        <f t="shared" si="1"/>
        <v>2822179.89</v>
      </c>
      <c r="D20" s="1">
        <f t="shared" si="1"/>
        <v>2720684.95</v>
      </c>
      <c r="E20" s="1">
        <f t="shared" si="1"/>
        <v>2634085.42</v>
      </c>
      <c r="F20" s="1">
        <f t="shared" si="1"/>
        <v>2565009.81</v>
      </c>
      <c r="G20" s="1">
        <f t="shared" si="1"/>
        <v>2536045.2199999997</v>
      </c>
      <c r="H20" s="1">
        <f t="shared" si="1"/>
        <v>2465963.7199999997</v>
      </c>
      <c r="I20" s="1">
        <f t="shared" si="1"/>
        <v>2358798.2999999998</v>
      </c>
      <c r="J20" s="1">
        <f t="shared" si="1"/>
        <v>2284171.94</v>
      </c>
      <c r="K20" s="1">
        <f t="shared" si="1"/>
        <v>2231521.11</v>
      </c>
      <c r="L20" s="1">
        <f t="shared" si="1"/>
        <v>2163783.42</v>
      </c>
      <c r="M20" s="1">
        <f t="shared" si="1"/>
        <v>2102699</v>
      </c>
      <c r="N20" s="1">
        <f t="shared" si="1"/>
        <v>2053704</v>
      </c>
      <c r="O20" s="1">
        <f t="shared" si="1"/>
        <v>2013357</v>
      </c>
      <c r="P20" s="1">
        <f t="shared" si="1"/>
        <v>1891828</v>
      </c>
      <c r="Q20" s="1">
        <f t="shared" si="1"/>
        <v>1852630</v>
      </c>
      <c r="R20" s="1">
        <f t="shared" si="1"/>
        <v>1825613</v>
      </c>
      <c r="S20" s="1">
        <f t="shared" si="1"/>
        <v>1807006</v>
      </c>
      <c r="T20" s="1">
        <f t="shared" si="1"/>
        <v>1770849</v>
      </c>
      <c r="U20" s="1">
        <f t="shared" si="1"/>
        <v>1747562</v>
      </c>
      <c r="V20" s="1">
        <f t="shared" si="1"/>
        <v>1721122</v>
      </c>
      <c r="W20" s="1">
        <f t="shared" si="1"/>
        <v>1710518</v>
      </c>
      <c r="X20" s="1">
        <f t="shared" si="1"/>
        <v>1696706</v>
      </c>
      <c r="Y20" s="1">
        <f t="shared" si="1"/>
        <v>1678989</v>
      </c>
      <c r="Z20" s="1">
        <f t="shared" si="1"/>
        <v>1661598</v>
      </c>
      <c r="AA20" s="1">
        <f t="shared" si="1"/>
        <v>1646322</v>
      </c>
      <c r="AB20" s="1">
        <f t="shared" si="1"/>
        <v>1627978</v>
      </c>
      <c r="AC20" s="1">
        <f t="shared" si="1"/>
        <v>1562322</v>
      </c>
      <c r="AD20" s="1">
        <f t="shared" si="1"/>
        <v>1562901</v>
      </c>
    </row>
    <row r="21" spans="1:30" x14ac:dyDescent="0.25">
      <c r="A21" s="2"/>
      <c r="B21" s="2"/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x14ac:dyDescent="0.25">
      <c r="A22" s="2" t="s">
        <v>2</v>
      </c>
      <c r="B22" s="1">
        <f t="shared" ref="B22:AD22" si="2">+B20+B12</f>
        <v>7588574.3018765915</v>
      </c>
      <c r="C22" s="1">
        <f t="shared" si="2"/>
        <v>7352005.4900000002</v>
      </c>
      <c r="D22" s="1">
        <f t="shared" si="2"/>
        <v>7116260.2800000003</v>
      </c>
      <c r="E22" s="1">
        <f t="shared" si="2"/>
        <v>6759816.29</v>
      </c>
      <c r="F22" s="1">
        <f t="shared" si="2"/>
        <v>6496807.9800000004</v>
      </c>
      <c r="G22" s="1">
        <f t="shared" si="2"/>
        <v>6464249.1799999997</v>
      </c>
      <c r="H22" s="1">
        <f t="shared" si="2"/>
        <v>6309835.1999999993</v>
      </c>
      <c r="I22" s="1">
        <f t="shared" si="2"/>
        <v>6008408.959999999</v>
      </c>
      <c r="J22" s="1">
        <f t="shared" si="2"/>
        <v>5731589.959999999</v>
      </c>
      <c r="K22" s="1">
        <f t="shared" si="2"/>
        <v>5659302.96</v>
      </c>
      <c r="L22" s="1">
        <f t="shared" si="2"/>
        <v>5319851.26</v>
      </c>
      <c r="M22" s="1">
        <f t="shared" si="2"/>
        <v>4861771</v>
      </c>
      <c r="N22" s="1">
        <f t="shared" si="2"/>
        <v>4775378</v>
      </c>
      <c r="O22" s="1">
        <f t="shared" si="2"/>
        <v>4699201</v>
      </c>
      <c r="P22" s="1">
        <f t="shared" si="2"/>
        <v>4394724</v>
      </c>
      <c r="Q22" s="1">
        <f t="shared" si="2"/>
        <v>4171178</v>
      </c>
      <c r="R22" s="1">
        <f t="shared" si="2"/>
        <v>4192181</v>
      </c>
      <c r="S22" s="1">
        <f t="shared" si="2"/>
        <v>4079503</v>
      </c>
      <c r="T22" s="1">
        <f t="shared" si="2"/>
        <v>3827053</v>
      </c>
      <c r="U22" s="1">
        <f t="shared" si="2"/>
        <v>3663501</v>
      </c>
      <c r="V22" s="1">
        <f t="shared" si="2"/>
        <v>3558611</v>
      </c>
      <c r="W22" s="1">
        <f t="shared" si="2"/>
        <v>3614093</v>
      </c>
      <c r="X22" s="1">
        <f t="shared" si="2"/>
        <v>3298645</v>
      </c>
      <c r="Y22" s="1">
        <f t="shared" si="2"/>
        <v>3316119</v>
      </c>
      <c r="Z22" s="1">
        <f t="shared" si="2"/>
        <v>3243082</v>
      </c>
      <c r="AA22" s="1">
        <f t="shared" si="2"/>
        <v>3340186</v>
      </c>
      <c r="AB22" s="1">
        <f t="shared" si="2"/>
        <v>3186097</v>
      </c>
      <c r="AC22" s="1">
        <f t="shared" si="2"/>
        <v>3108413</v>
      </c>
      <c r="AD22" s="1">
        <f t="shared" si="2"/>
        <v>3121129</v>
      </c>
    </row>
    <row r="23" spans="1:30" x14ac:dyDescent="0.25">
      <c r="A23" s="7"/>
      <c r="B23" s="8"/>
      <c r="C23" s="8"/>
    </row>
    <row r="24" spans="1:30" x14ac:dyDescent="0.25">
      <c r="A24" s="9" t="s">
        <v>17</v>
      </c>
    </row>
    <row r="25" spans="1:30" x14ac:dyDescent="0.25">
      <c r="A25" s="9" t="s">
        <v>96</v>
      </c>
    </row>
    <row r="26" spans="1:30" x14ac:dyDescent="0.25"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35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defaultRowHeight="15" x14ac:dyDescent="0.25"/>
  <cols>
    <col min="1" max="1" width="38.42578125" style="9" bestFit="1" customWidth="1"/>
  </cols>
  <sheetData>
    <row r="1" spans="1:30" x14ac:dyDescent="0.25">
      <c r="A1" s="5" t="s">
        <v>23</v>
      </c>
      <c r="B1" s="4" t="s">
        <v>89</v>
      </c>
      <c r="C1" s="4" t="s">
        <v>19</v>
      </c>
      <c r="D1" s="4" t="s">
        <v>20</v>
      </c>
      <c r="E1" s="4" t="s">
        <v>21</v>
      </c>
      <c r="F1" s="4" t="s">
        <v>22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0" x14ac:dyDescent="0.25">
      <c r="A2" s="2" t="s">
        <v>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2" t="s">
        <v>24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x14ac:dyDescent="0.25">
      <c r="A5" s="2" t="s">
        <v>25</v>
      </c>
      <c r="B5" s="1">
        <v>2019929.0005399999</v>
      </c>
      <c r="C5" s="1">
        <v>2141273.91</v>
      </c>
      <c r="D5" s="1">
        <v>1862895.52</v>
      </c>
      <c r="E5" s="1">
        <v>1670110.53</v>
      </c>
      <c r="F5" s="1">
        <v>1832996.16</v>
      </c>
      <c r="G5" s="1">
        <v>1815687.05</v>
      </c>
      <c r="H5" s="1">
        <v>1558783.31</v>
      </c>
      <c r="I5" s="1">
        <v>1396475.85</v>
      </c>
      <c r="J5" s="1">
        <v>1483477.48</v>
      </c>
      <c r="K5" s="1">
        <v>1615586.18</v>
      </c>
      <c r="L5" s="1">
        <v>1325003.6100000001</v>
      </c>
      <c r="M5" s="1">
        <v>1079108</v>
      </c>
      <c r="N5" s="1">
        <v>1157077</v>
      </c>
      <c r="O5" s="1">
        <v>1203382</v>
      </c>
      <c r="P5" s="1">
        <v>959353</v>
      </c>
      <c r="Q5" s="1">
        <v>836549</v>
      </c>
      <c r="R5" s="1">
        <v>943256</v>
      </c>
      <c r="S5" s="1">
        <v>886533</v>
      </c>
      <c r="T5" s="1">
        <v>717337</v>
      </c>
      <c r="U5" s="1">
        <v>635006</v>
      </c>
      <c r="V5" s="1">
        <v>560262</v>
      </c>
      <c r="W5" s="1">
        <v>671455</v>
      </c>
      <c r="X5" s="1">
        <v>445899</v>
      </c>
      <c r="Y5" s="1">
        <v>489390</v>
      </c>
      <c r="Z5" s="1">
        <v>456464</v>
      </c>
      <c r="AA5" s="1">
        <v>575587</v>
      </c>
      <c r="AB5" s="1">
        <v>466636</v>
      </c>
      <c r="AC5" s="1">
        <v>409832</v>
      </c>
      <c r="AD5" s="1">
        <v>495722</v>
      </c>
    </row>
    <row r="6" spans="1:30" x14ac:dyDescent="0.25">
      <c r="A6" s="2" t="s">
        <v>27</v>
      </c>
      <c r="B6" s="1">
        <v>280764.66185999999</v>
      </c>
      <c r="C6" s="1">
        <v>272938.92</v>
      </c>
      <c r="D6" s="1">
        <v>237205.23</v>
      </c>
      <c r="E6" s="1">
        <v>227242.11</v>
      </c>
      <c r="F6" s="1">
        <v>186159.53</v>
      </c>
      <c r="G6" s="1">
        <v>196247.77</v>
      </c>
      <c r="H6" s="1">
        <v>231775</v>
      </c>
      <c r="I6" s="1">
        <v>240625.5</v>
      </c>
      <c r="J6" s="1">
        <v>167928.33</v>
      </c>
      <c r="K6" s="1">
        <v>132580.81</v>
      </c>
      <c r="L6" s="1">
        <v>117787</v>
      </c>
      <c r="M6" s="1">
        <v>111741</v>
      </c>
      <c r="N6" s="1">
        <v>108675</v>
      </c>
      <c r="O6" s="1">
        <v>108191</v>
      </c>
      <c r="P6" s="1">
        <v>105409</v>
      </c>
      <c r="Q6" s="1">
        <v>101856</v>
      </c>
      <c r="R6" s="1">
        <v>95417</v>
      </c>
      <c r="S6" s="1">
        <v>103686</v>
      </c>
      <c r="T6" s="1">
        <v>104126</v>
      </c>
      <c r="U6" s="1">
        <v>105506</v>
      </c>
      <c r="V6" s="1">
        <v>108769</v>
      </c>
      <c r="W6" s="1">
        <v>83944</v>
      </c>
      <c r="X6" s="1">
        <v>79878</v>
      </c>
      <c r="Y6" s="1">
        <v>71246</v>
      </c>
      <c r="Z6" s="1">
        <v>61551</v>
      </c>
      <c r="AA6" s="1">
        <v>60712</v>
      </c>
      <c r="AB6" s="1">
        <v>61011</v>
      </c>
      <c r="AC6" s="1">
        <v>64443</v>
      </c>
      <c r="AD6" s="1">
        <v>51678</v>
      </c>
    </row>
    <row r="7" spans="1:30" x14ac:dyDescent="0.25">
      <c r="A7" s="2" t="s">
        <v>28</v>
      </c>
      <c r="B7" s="1">
        <v>239841.88368999999</v>
      </c>
      <c r="C7" s="1">
        <v>237541.92</v>
      </c>
      <c r="D7" s="1">
        <v>288636.27</v>
      </c>
      <c r="E7" s="1">
        <v>254223.07</v>
      </c>
      <c r="F7" s="1">
        <v>205256.63</v>
      </c>
      <c r="G7" s="1">
        <v>202798.99</v>
      </c>
      <c r="H7" s="1">
        <v>251622.85</v>
      </c>
      <c r="I7" s="1">
        <v>224889.22</v>
      </c>
      <c r="J7" s="1">
        <v>193325.14</v>
      </c>
      <c r="K7" s="1">
        <v>199377.71</v>
      </c>
      <c r="L7" s="1">
        <v>239457.32</v>
      </c>
      <c r="M7" s="1">
        <v>209616</v>
      </c>
      <c r="N7" s="1">
        <v>164597</v>
      </c>
      <c r="O7" s="1">
        <v>165409</v>
      </c>
      <c r="P7" s="1">
        <v>196881</v>
      </c>
      <c r="Q7" s="1">
        <v>178095</v>
      </c>
      <c r="R7" s="1">
        <v>142959</v>
      </c>
      <c r="S7" s="1">
        <v>142635</v>
      </c>
      <c r="T7" s="1">
        <v>174885</v>
      </c>
      <c r="U7" s="1">
        <v>153878</v>
      </c>
      <c r="V7" s="1">
        <v>128625</v>
      </c>
      <c r="W7" s="1">
        <v>116352</v>
      </c>
      <c r="X7" s="1">
        <v>139259</v>
      </c>
      <c r="Y7" s="1">
        <v>111195</v>
      </c>
      <c r="Z7" s="1">
        <v>93266</v>
      </c>
      <c r="AA7" s="1">
        <v>92899</v>
      </c>
      <c r="AB7" s="1">
        <v>120587</v>
      </c>
      <c r="AC7" s="1">
        <v>105472</v>
      </c>
      <c r="AD7" s="1">
        <v>85344</v>
      </c>
    </row>
    <row r="8" spans="1:30" x14ac:dyDescent="0.25">
      <c r="A8" s="2" t="s">
        <v>29</v>
      </c>
      <c r="B8" s="1">
        <v>118992.73735</v>
      </c>
      <c r="C8" s="1">
        <v>92964.01</v>
      </c>
      <c r="D8" s="1">
        <v>82483.22</v>
      </c>
      <c r="E8" s="1">
        <v>83199.97</v>
      </c>
      <c r="F8" s="1">
        <v>98993.75</v>
      </c>
      <c r="G8" s="1">
        <v>130432.12</v>
      </c>
      <c r="H8" s="1">
        <v>121243.41</v>
      </c>
      <c r="I8" s="1">
        <v>116917.26</v>
      </c>
      <c r="J8" s="1">
        <v>127156.94</v>
      </c>
      <c r="K8" s="1">
        <v>96730.6</v>
      </c>
      <c r="L8" s="1">
        <v>89000.14</v>
      </c>
      <c r="M8" s="1">
        <v>73495</v>
      </c>
      <c r="N8" s="1">
        <v>79309</v>
      </c>
      <c r="O8" s="1">
        <v>55877</v>
      </c>
      <c r="P8" s="1">
        <v>48629</v>
      </c>
      <c r="Q8" s="1">
        <v>41207</v>
      </c>
      <c r="R8" s="1">
        <v>46120</v>
      </c>
      <c r="S8" s="1">
        <v>43516</v>
      </c>
      <c r="T8" s="1">
        <v>40112</v>
      </c>
      <c r="U8" s="1">
        <v>41834</v>
      </c>
      <c r="V8" s="1">
        <v>53664</v>
      </c>
      <c r="W8" s="1">
        <v>65920</v>
      </c>
      <c r="X8" s="1">
        <v>39721</v>
      </c>
      <c r="Y8" s="1">
        <v>45408</v>
      </c>
      <c r="Z8" s="1">
        <v>36772</v>
      </c>
      <c r="AA8" s="1">
        <v>40489</v>
      </c>
      <c r="AB8" s="1">
        <v>40998</v>
      </c>
      <c r="AC8" s="1">
        <v>49165</v>
      </c>
      <c r="AD8" s="1">
        <v>35256</v>
      </c>
    </row>
    <row r="9" spans="1:30" x14ac:dyDescent="0.25">
      <c r="A9" s="2" t="s">
        <v>30</v>
      </c>
      <c r="B9" s="1">
        <v>72147.518849999993</v>
      </c>
      <c r="C9" s="1">
        <v>24842.58</v>
      </c>
      <c r="D9" s="1">
        <v>134419.5</v>
      </c>
      <c r="E9" s="1">
        <v>89932.43</v>
      </c>
      <c r="F9" s="1">
        <v>133932.81</v>
      </c>
      <c r="G9" s="1">
        <v>37474.199999999997</v>
      </c>
      <c r="H9" s="1">
        <v>131372.57</v>
      </c>
      <c r="I9" s="1">
        <v>87625.69</v>
      </c>
      <c r="J9" s="1">
        <v>131169.1</v>
      </c>
      <c r="K9" s="1">
        <v>25933.41</v>
      </c>
      <c r="L9" s="1">
        <v>125707.08</v>
      </c>
      <c r="M9" s="1">
        <v>83318</v>
      </c>
      <c r="N9" s="1">
        <v>113695</v>
      </c>
      <c r="O9" s="1">
        <v>24402</v>
      </c>
      <c r="P9" s="1">
        <v>92825</v>
      </c>
      <c r="Q9" s="1">
        <v>58944</v>
      </c>
      <c r="R9" s="1">
        <v>55948</v>
      </c>
      <c r="S9" s="1">
        <v>28664</v>
      </c>
      <c r="T9" s="1">
        <v>44429</v>
      </c>
      <c r="U9" s="1">
        <v>25531</v>
      </c>
      <c r="V9" s="1">
        <v>15725</v>
      </c>
      <c r="W9" s="1">
        <v>9464</v>
      </c>
      <c r="X9" s="1">
        <v>22049</v>
      </c>
      <c r="Y9" s="1">
        <v>17317</v>
      </c>
      <c r="Z9" s="1">
        <v>8378</v>
      </c>
      <c r="AA9" s="1">
        <v>5451</v>
      </c>
      <c r="AB9" s="1">
        <v>35051</v>
      </c>
      <c r="AC9" s="1">
        <v>22599</v>
      </c>
      <c r="AD9" s="1">
        <v>9720</v>
      </c>
    </row>
    <row r="10" spans="1:30" x14ac:dyDescent="0.25">
      <c r="A10" s="2" t="s">
        <v>31</v>
      </c>
      <c r="B10" s="1">
        <v>3485.1217900000011</v>
      </c>
      <c r="C10" s="1">
        <v>2511.54</v>
      </c>
      <c r="D10" s="1">
        <v>286.38</v>
      </c>
      <c r="E10" s="1">
        <v>1060.45</v>
      </c>
      <c r="F10" s="1">
        <v>4195.9399999999996</v>
      </c>
      <c r="G10" s="1">
        <v>2724.13</v>
      </c>
      <c r="H10" s="1">
        <v>4042.14</v>
      </c>
      <c r="I10" s="1">
        <v>4244.0600000000004</v>
      </c>
      <c r="J10" s="1">
        <v>5596.12</v>
      </c>
      <c r="K10" s="1">
        <v>0</v>
      </c>
      <c r="L10" s="1">
        <v>1396.33</v>
      </c>
      <c r="M10" s="1">
        <v>942</v>
      </c>
      <c r="N10" s="1">
        <v>1690</v>
      </c>
      <c r="O10" s="1">
        <v>3346</v>
      </c>
      <c r="P10" s="1">
        <v>2996</v>
      </c>
      <c r="Q10" s="1">
        <v>3899</v>
      </c>
      <c r="R10" s="1">
        <v>4205</v>
      </c>
      <c r="S10" s="1">
        <v>5209</v>
      </c>
      <c r="T10" s="1">
        <v>5188</v>
      </c>
      <c r="U10" s="1">
        <v>5219</v>
      </c>
      <c r="V10" s="1">
        <v>4835</v>
      </c>
      <c r="W10" s="1">
        <v>4912</v>
      </c>
      <c r="X10" s="1">
        <v>4948</v>
      </c>
      <c r="Y10" s="1">
        <v>4618</v>
      </c>
      <c r="Z10" s="1">
        <v>4396</v>
      </c>
      <c r="AA10" s="1">
        <v>4129</v>
      </c>
      <c r="AB10" s="1">
        <v>3131</v>
      </c>
      <c r="AC10" s="1">
        <v>2192</v>
      </c>
      <c r="AD10" s="1">
        <v>1280</v>
      </c>
    </row>
    <row r="11" spans="1:30" x14ac:dyDescent="0.25">
      <c r="A11" s="2" t="s">
        <v>32</v>
      </c>
      <c r="B11" s="1">
        <v>141686.57724706552</v>
      </c>
      <c r="C11" s="1">
        <v>141369.76</v>
      </c>
      <c r="D11" s="1">
        <v>122613.67</v>
      </c>
      <c r="E11" s="1">
        <v>112331.5</v>
      </c>
      <c r="F11" s="1">
        <v>113828.4</v>
      </c>
      <c r="G11" s="1">
        <v>108414.88</v>
      </c>
      <c r="H11" s="1">
        <v>117837.09</v>
      </c>
      <c r="I11" s="1">
        <v>122938.81</v>
      </c>
      <c r="J11" s="1">
        <v>120630.78</v>
      </c>
      <c r="K11" s="1">
        <v>114473.91</v>
      </c>
      <c r="L11" s="1">
        <v>112767.92</v>
      </c>
      <c r="M11" s="1">
        <v>108854</v>
      </c>
      <c r="N11" s="1">
        <v>95867</v>
      </c>
      <c r="O11" s="1">
        <v>88159</v>
      </c>
      <c r="P11" s="1">
        <v>91228</v>
      </c>
      <c r="Q11" s="1">
        <v>92821</v>
      </c>
      <c r="R11" s="1">
        <v>88907</v>
      </c>
      <c r="S11" s="1">
        <v>88368</v>
      </c>
      <c r="T11" s="1">
        <v>77498</v>
      </c>
      <c r="U11" s="1">
        <v>64492</v>
      </c>
      <c r="V11" s="1">
        <v>61193</v>
      </c>
      <c r="W11" s="1">
        <v>67957</v>
      </c>
      <c r="X11" s="1">
        <v>58884</v>
      </c>
      <c r="Y11" s="1">
        <v>67931</v>
      </c>
      <c r="Z11" s="1">
        <v>79351</v>
      </c>
      <c r="AA11" s="1">
        <v>84009</v>
      </c>
      <c r="AB11" s="1">
        <v>52608</v>
      </c>
      <c r="AC11" s="1">
        <v>54617</v>
      </c>
      <c r="AD11" s="1">
        <v>58440</v>
      </c>
    </row>
    <row r="12" spans="1:30" x14ac:dyDescent="0.25">
      <c r="A12" s="2" t="s">
        <v>1</v>
      </c>
      <c r="B12" s="1">
        <f t="shared" ref="B12:AD12" si="0">SUM(B5:B11)</f>
        <v>2876847.5013270653</v>
      </c>
      <c r="C12" s="1">
        <f t="shared" si="0"/>
        <v>2913442.6399999997</v>
      </c>
      <c r="D12" s="1">
        <f t="shared" si="0"/>
        <v>2728539.79</v>
      </c>
      <c r="E12" s="1">
        <f t="shared" si="0"/>
        <v>2438100.0600000005</v>
      </c>
      <c r="F12" s="1">
        <f t="shared" si="0"/>
        <v>2575363.2199999997</v>
      </c>
      <c r="G12" s="1">
        <f t="shared" si="0"/>
        <v>2493779.14</v>
      </c>
      <c r="H12" s="1">
        <f t="shared" si="0"/>
        <v>2416676.37</v>
      </c>
      <c r="I12" s="1">
        <f t="shared" si="0"/>
        <v>2193716.39</v>
      </c>
      <c r="J12" s="1">
        <f t="shared" si="0"/>
        <v>2229283.89</v>
      </c>
      <c r="K12" s="1">
        <f t="shared" si="0"/>
        <v>2184682.62</v>
      </c>
      <c r="L12" s="1">
        <f t="shared" si="0"/>
        <v>2011119.4000000001</v>
      </c>
      <c r="M12" s="1">
        <f t="shared" si="0"/>
        <v>1667074</v>
      </c>
      <c r="N12" s="1">
        <f t="shared" si="0"/>
        <v>1720910</v>
      </c>
      <c r="O12" s="1">
        <f t="shared" si="0"/>
        <v>1648766</v>
      </c>
      <c r="P12" s="1">
        <f t="shared" si="0"/>
        <v>1497321</v>
      </c>
      <c r="Q12" s="1">
        <f t="shared" si="0"/>
        <v>1313371</v>
      </c>
      <c r="R12" s="1">
        <f t="shared" si="0"/>
        <v>1376812</v>
      </c>
      <c r="S12" s="1">
        <f t="shared" si="0"/>
        <v>1298611</v>
      </c>
      <c r="T12" s="1">
        <f t="shared" si="0"/>
        <v>1163575</v>
      </c>
      <c r="U12" s="1">
        <f t="shared" si="0"/>
        <v>1031466</v>
      </c>
      <c r="V12" s="1">
        <f t="shared" si="0"/>
        <v>933073</v>
      </c>
      <c r="W12" s="1">
        <f t="shared" si="0"/>
        <v>1020004</v>
      </c>
      <c r="X12" s="1">
        <f t="shared" si="0"/>
        <v>790638</v>
      </c>
      <c r="Y12" s="1">
        <f t="shared" si="0"/>
        <v>807105</v>
      </c>
      <c r="Z12" s="1">
        <f t="shared" si="0"/>
        <v>740178</v>
      </c>
      <c r="AA12" s="1">
        <f t="shared" si="0"/>
        <v>863276</v>
      </c>
      <c r="AB12" s="1">
        <f t="shared" si="0"/>
        <v>780022</v>
      </c>
      <c r="AC12" s="1">
        <f t="shared" si="0"/>
        <v>708320</v>
      </c>
      <c r="AD12" s="1">
        <f t="shared" si="0"/>
        <v>737440</v>
      </c>
    </row>
    <row r="13" spans="1:30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x14ac:dyDescent="0.25">
      <c r="A14" s="2" t="s">
        <v>33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x14ac:dyDescent="0.25">
      <c r="A15" s="2" t="s">
        <v>27</v>
      </c>
      <c r="B15" s="1">
        <v>797522.45000999991</v>
      </c>
      <c r="C15" s="1">
        <v>570211.06000000006</v>
      </c>
      <c r="D15" s="1">
        <v>665920.87</v>
      </c>
      <c r="E15" s="1">
        <v>684375.59</v>
      </c>
      <c r="F15" s="1">
        <v>387345.44</v>
      </c>
      <c r="G15" s="1">
        <v>414710.62</v>
      </c>
      <c r="H15" s="1">
        <v>486714.56</v>
      </c>
      <c r="I15" s="1">
        <v>513038.15</v>
      </c>
      <c r="J15" s="1">
        <v>305479.27</v>
      </c>
      <c r="K15" s="1">
        <v>281386.53999999998</v>
      </c>
      <c r="L15" s="1">
        <v>242296.58</v>
      </c>
      <c r="M15" s="1">
        <v>211395</v>
      </c>
      <c r="N15" s="1">
        <v>185015</v>
      </c>
      <c r="O15" s="1">
        <v>188196</v>
      </c>
      <c r="P15" s="1">
        <v>162300</v>
      </c>
      <c r="Q15" s="1">
        <v>173696</v>
      </c>
      <c r="R15" s="1">
        <v>169937</v>
      </c>
      <c r="S15" s="1">
        <v>188200</v>
      </c>
      <c r="T15" s="1">
        <v>127924</v>
      </c>
      <c r="U15" s="1">
        <v>148634</v>
      </c>
      <c r="V15" s="1">
        <v>162321</v>
      </c>
      <c r="W15" s="1">
        <v>160881</v>
      </c>
      <c r="X15" s="1">
        <v>103933</v>
      </c>
      <c r="Y15" s="1">
        <v>121620</v>
      </c>
      <c r="Z15" s="1">
        <v>140386</v>
      </c>
      <c r="AA15" s="1">
        <v>131460</v>
      </c>
      <c r="AB15" s="1">
        <v>87962</v>
      </c>
      <c r="AC15" s="1">
        <v>99583</v>
      </c>
      <c r="AD15" s="1">
        <v>104983</v>
      </c>
    </row>
    <row r="16" spans="1:30" x14ac:dyDescent="0.25">
      <c r="A16" s="2" t="s">
        <v>31</v>
      </c>
      <c r="B16" s="1">
        <v>44295.267850000004</v>
      </c>
      <c r="C16" s="1">
        <v>48876.94</v>
      </c>
      <c r="D16" s="1">
        <v>6439.47</v>
      </c>
      <c r="E16" s="1">
        <v>6090.36</v>
      </c>
      <c r="F16" s="1">
        <v>5972.78</v>
      </c>
      <c r="G16" s="1">
        <v>8169.76</v>
      </c>
      <c r="H16" s="1">
        <v>7395.48</v>
      </c>
      <c r="I16" s="1">
        <v>8693.58</v>
      </c>
      <c r="J16" s="1">
        <v>7373.29</v>
      </c>
      <c r="K16" s="1">
        <v>2591.36</v>
      </c>
      <c r="L16" s="1">
        <v>2722.09</v>
      </c>
      <c r="M16" s="1">
        <v>4928</v>
      </c>
      <c r="N16" s="1">
        <v>3120</v>
      </c>
      <c r="O16" s="1">
        <v>3352</v>
      </c>
      <c r="P16" s="1">
        <v>4542</v>
      </c>
      <c r="Q16" s="1">
        <v>3658</v>
      </c>
      <c r="R16" s="1">
        <v>3718</v>
      </c>
      <c r="S16" s="1">
        <v>4113</v>
      </c>
      <c r="T16" s="1">
        <v>8953</v>
      </c>
      <c r="U16" s="1">
        <v>9981</v>
      </c>
      <c r="V16" s="1">
        <v>9581</v>
      </c>
      <c r="W16" s="1">
        <v>8021</v>
      </c>
      <c r="X16" s="1">
        <v>8463</v>
      </c>
      <c r="Y16" s="1">
        <v>8936</v>
      </c>
      <c r="Z16" s="1">
        <v>9765</v>
      </c>
      <c r="AA16" s="1">
        <v>9721</v>
      </c>
      <c r="AB16" s="1">
        <v>4123</v>
      </c>
      <c r="AC16" s="1">
        <v>4585</v>
      </c>
      <c r="AD16" s="1">
        <v>3972</v>
      </c>
    </row>
    <row r="17" spans="1:30" x14ac:dyDescent="0.25">
      <c r="A17" s="2" t="s">
        <v>10</v>
      </c>
      <c r="B17" s="1">
        <v>243820.69746824008</v>
      </c>
      <c r="C17" s="1">
        <v>237757.32</v>
      </c>
      <c r="D17" s="1">
        <v>256905.24</v>
      </c>
      <c r="E17" s="1">
        <v>255521.14</v>
      </c>
      <c r="F17" s="1">
        <v>243586.68</v>
      </c>
      <c r="G17" s="1">
        <v>228714.06</v>
      </c>
      <c r="H17" s="1">
        <v>217649.78</v>
      </c>
      <c r="I17" s="1">
        <v>204822.55</v>
      </c>
      <c r="J17" s="1">
        <v>199069.48</v>
      </c>
      <c r="K17" s="1">
        <v>193188.37</v>
      </c>
      <c r="L17" s="1">
        <v>186335.68</v>
      </c>
      <c r="M17" s="1">
        <v>173228</v>
      </c>
      <c r="N17" s="1">
        <v>175072</v>
      </c>
      <c r="O17" s="1">
        <v>165981</v>
      </c>
      <c r="P17" s="1">
        <v>149314</v>
      </c>
      <c r="Q17" s="1">
        <v>144710</v>
      </c>
      <c r="R17" s="1">
        <v>140038</v>
      </c>
      <c r="S17" s="1">
        <v>125946</v>
      </c>
      <c r="T17" s="1">
        <v>115159</v>
      </c>
      <c r="U17" s="1">
        <v>108207</v>
      </c>
      <c r="V17" s="1">
        <v>100525</v>
      </c>
      <c r="W17" s="1">
        <v>93980</v>
      </c>
      <c r="X17" s="1">
        <v>87876</v>
      </c>
      <c r="Y17" s="1">
        <v>80302</v>
      </c>
      <c r="Z17" s="1">
        <v>70542</v>
      </c>
      <c r="AA17" s="1">
        <v>64021</v>
      </c>
      <c r="AB17" s="1">
        <v>51488</v>
      </c>
      <c r="AC17" s="1">
        <v>53174</v>
      </c>
      <c r="AD17" s="1">
        <v>52673</v>
      </c>
    </row>
    <row r="18" spans="1:30" x14ac:dyDescent="0.25">
      <c r="A18" s="2" t="s">
        <v>34</v>
      </c>
      <c r="B18" s="1">
        <v>43072.488879999997</v>
      </c>
      <c r="C18" s="1">
        <v>46948.59</v>
      </c>
      <c r="D18" s="1">
        <v>63599.46</v>
      </c>
      <c r="E18" s="1">
        <v>61068.72</v>
      </c>
      <c r="F18" s="1">
        <v>60147.61</v>
      </c>
      <c r="G18" s="1">
        <v>68503.17</v>
      </c>
      <c r="H18" s="1">
        <v>69349.31</v>
      </c>
      <c r="I18" s="1">
        <v>64888.53</v>
      </c>
      <c r="J18" s="1">
        <v>59985.69</v>
      </c>
      <c r="K18" s="1">
        <v>61499.07</v>
      </c>
      <c r="L18" s="1">
        <v>38961.1</v>
      </c>
      <c r="M18" s="1">
        <v>37383</v>
      </c>
      <c r="N18" s="1">
        <v>35781</v>
      </c>
      <c r="O18" s="1">
        <v>36108</v>
      </c>
      <c r="P18" s="1">
        <v>5117</v>
      </c>
      <c r="Q18" s="1">
        <v>4181</v>
      </c>
      <c r="R18" s="1">
        <v>3916</v>
      </c>
      <c r="S18" s="1">
        <v>3792</v>
      </c>
      <c r="T18" s="1">
        <v>3295</v>
      </c>
      <c r="U18" s="1">
        <v>3802</v>
      </c>
      <c r="V18" s="1">
        <v>4015</v>
      </c>
      <c r="W18" s="1">
        <v>4224</v>
      </c>
      <c r="X18" s="1">
        <v>2868</v>
      </c>
      <c r="Y18" s="1">
        <v>6407</v>
      </c>
      <c r="Z18" s="1">
        <v>6673</v>
      </c>
      <c r="AA18" s="1">
        <v>7049</v>
      </c>
      <c r="AB18" s="1">
        <v>7487</v>
      </c>
      <c r="AC18" s="1">
        <v>7965</v>
      </c>
      <c r="AD18" s="1">
        <v>8501</v>
      </c>
    </row>
    <row r="19" spans="1:30" x14ac:dyDescent="0.25">
      <c r="A19" s="2" t="s">
        <v>1</v>
      </c>
      <c r="B19" s="1">
        <f t="shared" ref="B19:AD19" si="1">SUM(B15:B18)</f>
        <v>1128710.9042082401</v>
      </c>
      <c r="C19" s="1">
        <f t="shared" si="1"/>
        <v>903793.91</v>
      </c>
      <c r="D19" s="1">
        <f t="shared" si="1"/>
        <v>992865.03999999992</v>
      </c>
      <c r="E19" s="1">
        <f t="shared" si="1"/>
        <v>1007055.8099999999</v>
      </c>
      <c r="F19" s="1">
        <f t="shared" si="1"/>
        <v>697052.51</v>
      </c>
      <c r="G19" s="1">
        <f t="shared" si="1"/>
        <v>720097.61</v>
      </c>
      <c r="H19" s="1">
        <f t="shared" si="1"/>
        <v>781109.12999999989</v>
      </c>
      <c r="I19" s="1">
        <f t="shared" si="1"/>
        <v>791442.81</v>
      </c>
      <c r="J19" s="1">
        <f t="shared" si="1"/>
        <v>571907.73</v>
      </c>
      <c r="K19" s="1">
        <f t="shared" si="1"/>
        <v>538665.34</v>
      </c>
      <c r="L19" s="1">
        <f t="shared" si="1"/>
        <v>470315.44999999995</v>
      </c>
      <c r="M19" s="1">
        <f t="shared" si="1"/>
        <v>426934</v>
      </c>
      <c r="N19" s="1">
        <f t="shared" si="1"/>
        <v>398988</v>
      </c>
      <c r="O19" s="1">
        <f t="shared" si="1"/>
        <v>393637</v>
      </c>
      <c r="P19" s="1">
        <f t="shared" si="1"/>
        <v>321273</v>
      </c>
      <c r="Q19" s="1">
        <f t="shared" si="1"/>
        <v>326245</v>
      </c>
      <c r="R19" s="1">
        <f t="shared" si="1"/>
        <v>317609</v>
      </c>
      <c r="S19" s="1">
        <f t="shared" si="1"/>
        <v>322051</v>
      </c>
      <c r="T19" s="1">
        <f t="shared" si="1"/>
        <v>255331</v>
      </c>
      <c r="U19" s="1">
        <f t="shared" si="1"/>
        <v>270624</v>
      </c>
      <c r="V19" s="1">
        <f t="shared" si="1"/>
        <v>276442</v>
      </c>
      <c r="W19" s="1">
        <f t="shared" si="1"/>
        <v>267106</v>
      </c>
      <c r="X19" s="1">
        <f t="shared" si="1"/>
        <v>203140</v>
      </c>
      <c r="Y19" s="1">
        <f t="shared" si="1"/>
        <v>217265</v>
      </c>
      <c r="Z19" s="1">
        <f t="shared" si="1"/>
        <v>227366</v>
      </c>
      <c r="AA19" s="1">
        <f t="shared" si="1"/>
        <v>212251</v>
      </c>
      <c r="AB19" s="1">
        <f t="shared" si="1"/>
        <v>151060</v>
      </c>
      <c r="AC19" s="1">
        <f t="shared" si="1"/>
        <v>165307</v>
      </c>
      <c r="AD19" s="1">
        <f t="shared" si="1"/>
        <v>170129</v>
      </c>
    </row>
    <row r="20" spans="1:30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x14ac:dyDescent="0.25">
      <c r="A21" s="2" t="s">
        <v>35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x14ac:dyDescent="0.25">
      <c r="A22" s="2" t="s">
        <v>36</v>
      </c>
      <c r="B22" s="1">
        <v>1808639.2545699999</v>
      </c>
      <c r="C22" s="1">
        <v>1808639.25</v>
      </c>
      <c r="D22" s="1">
        <v>1808639.25</v>
      </c>
      <c r="E22" s="1">
        <v>1808639.25</v>
      </c>
      <c r="F22" s="1">
        <v>1808639.25</v>
      </c>
      <c r="G22" s="1">
        <v>1808639.25</v>
      </c>
      <c r="H22" s="1">
        <v>1808639.25</v>
      </c>
      <c r="I22" s="1">
        <v>1808639.25</v>
      </c>
      <c r="J22" s="1">
        <v>1808639.25</v>
      </c>
      <c r="K22" s="1">
        <v>1808639.25</v>
      </c>
      <c r="L22" s="1">
        <v>1808639</v>
      </c>
      <c r="M22" s="1">
        <v>1808639</v>
      </c>
      <c r="N22" s="1">
        <v>1808639</v>
      </c>
      <c r="O22" s="1">
        <v>1808639</v>
      </c>
      <c r="P22" s="1">
        <v>909407</v>
      </c>
      <c r="Q22" s="1">
        <v>909407</v>
      </c>
      <c r="R22" s="1">
        <v>909407</v>
      </c>
      <c r="S22" s="1">
        <v>909407</v>
      </c>
      <c r="T22" s="1">
        <v>909407</v>
      </c>
      <c r="U22" s="1">
        <v>909407</v>
      </c>
      <c r="V22" s="1">
        <v>909407</v>
      </c>
      <c r="W22" s="1">
        <v>908639</v>
      </c>
      <c r="X22" s="1">
        <v>908639</v>
      </c>
      <c r="Y22" s="1">
        <v>908639</v>
      </c>
      <c r="Z22" s="1">
        <v>908639</v>
      </c>
      <c r="AA22" s="1">
        <v>908639</v>
      </c>
      <c r="AB22" s="1">
        <v>908639</v>
      </c>
      <c r="AC22" s="1">
        <v>908639</v>
      </c>
      <c r="AD22" s="1">
        <v>908639</v>
      </c>
    </row>
    <row r="23" spans="1:30" x14ac:dyDescent="0.25">
      <c r="A23" s="2" t="s">
        <v>37</v>
      </c>
      <c r="B23" s="1">
        <v>119551.95929000001</v>
      </c>
      <c r="C23" s="1">
        <v>116363.25</v>
      </c>
      <c r="D23" s="1">
        <v>113517.77</v>
      </c>
      <c r="E23" s="1">
        <v>110345.78</v>
      </c>
      <c r="F23" s="1">
        <v>107490.12</v>
      </c>
      <c r="G23" s="1">
        <v>151155.85999999999</v>
      </c>
      <c r="H23" s="1">
        <v>148038.51</v>
      </c>
      <c r="I23" s="1">
        <v>144731.10999999999</v>
      </c>
      <c r="J23" s="1">
        <v>141318.70000000001</v>
      </c>
      <c r="K23" s="1">
        <v>138553.21</v>
      </c>
      <c r="L23" s="1">
        <v>139192.19</v>
      </c>
      <c r="M23" s="1">
        <v>136222</v>
      </c>
      <c r="N23" s="1">
        <v>133262</v>
      </c>
      <c r="O23" s="1">
        <v>128767</v>
      </c>
      <c r="P23" s="1">
        <v>1022266</v>
      </c>
      <c r="Q23" s="1">
        <v>1021170</v>
      </c>
      <c r="R23" s="1">
        <v>1020249</v>
      </c>
      <c r="S23" s="1">
        <v>1019791</v>
      </c>
      <c r="T23" s="1">
        <v>1019036</v>
      </c>
      <c r="U23" s="1">
        <v>1019037</v>
      </c>
      <c r="V23" s="1">
        <v>1039935</v>
      </c>
      <c r="W23" s="1">
        <v>1039935</v>
      </c>
      <c r="X23" s="1">
        <v>1039935</v>
      </c>
      <c r="Y23" s="1">
        <v>1039935</v>
      </c>
      <c r="Z23" s="1">
        <v>1039935</v>
      </c>
      <c r="AA23" s="1">
        <v>1039935</v>
      </c>
      <c r="AB23" s="1">
        <v>1039935</v>
      </c>
      <c r="AC23" s="1">
        <v>1039935</v>
      </c>
      <c r="AD23" s="1">
        <v>1039935</v>
      </c>
    </row>
    <row r="24" spans="1:30" x14ac:dyDescent="0.25">
      <c r="A24" s="2" t="s">
        <v>38</v>
      </c>
      <c r="B24" s="1">
        <v>11978.713750000001</v>
      </c>
      <c r="C24" s="1">
        <v>12022.26</v>
      </c>
      <c r="D24" s="1">
        <v>12065.8</v>
      </c>
      <c r="E24" s="1">
        <v>12109.35</v>
      </c>
      <c r="F24" s="1">
        <v>12152.9</v>
      </c>
      <c r="G24" s="1">
        <v>12197.12</v>
      </c>
      <c r="H24" s="1">
        <v>12243.62</v>
      </c>
      <c r="I24" s="1">
        <v>12290.12</v>
      </c>
      <c r="J24" s="1">
        <v>12336.62</v>
      </c>
      <c r="K24" s="1">
        <v>12383.13</v>
      </c>
      <c r="L24" s="1">
        <v>12429.63</v>
      </c>
      <c r="M24" s="1">
        <v>12476</v>
      </c>
      <c r="N24" s="1">
        <v>12523</v>
      </c>
      <c r="O24" s="1">
        <v>12569</v>
      </c>
      <c r="P24" s="1">
        <v>12616</v>
      </c>
      <c r="Q24" s="1">
        <v>12662</v>
      </c>
      <c r="R24" s="1">
        <v>12708</v>
      </c>
      <c r="S24" s="1">
        <v>12755</v>
      </c>
      <c r="T24" s="1">
        <v>12802</v>
      </c>
      <c r="U24" s="1">
        <v>12848</v>
      </c>
      <c r="V24" s="1">
        <v>12895</v>
      </c>
      <c r="W24" s="1">
        <v>12941</v>
      </c>
      <c r="X24" s="1">
        <v>12988</v>
      </c>
      <c r="Y24" s="1">
        <v>13034</v>
      </c>
      <c r="Z24" s="1">
        <v>13057</v>
      </c>
      <c r="AA24" s="1">
        <v>13127</v>
      </c>
      <c r="AB24" s="1">
        <v>13174</v>
      </c>
      <c r="AC24" s="1">
        <v>13224</v>
      </c>
      <c r="AD24" s="1">
        <v>13275</v>
      </c>
    </row>
    <row r="25" spans="1:30" x14ac:dyDescent="0.25">
      <c r="A25" s="2" t="s">
        <v>39</v>
      </c>
      <c r="B25" s="1">
        <v>1522073.2566600002</v>
      </c>
      <c r="C25" s="1">
        <v>1522073.26</v>
      </c>
      <c r="D25" s="1">
        <v>1228148.6499999999</v>
      </c>
      <c r="E25" s="1">
        <v>1228148.6499999999</v>
      </c>
      <c r="F25" s="1">
        <v>1228148.6499999999</v>
      </c>
      <c r="G25" s="1">
        <v>1228148.6499999999</v>
      </c>
      <c r="H25" s="1">
        <v>919116.94</v>
      </c>
      <c r="I25" s="1">
        <v>919116.94</v>
      </c>
      <c r="J25" s="1">
        <v>919116.94</v>
      </c>
      <c r="K25" s="1">
        <v>919116.94</v>
      </c>
      <c r="L25" s="1">
        <v>665820</v>
      </c>
      <c r="M25" s="1">
        <v>665820</v>
      </c>
      <c r="N25" s="1">
        <v>665820</v>
      </c>
      <c r="O25" s="1">
        <v>665821</v>
      </c>
      <c r="P25" s="1">
        <v>475420</v>
      </c>
      <c r="Q25" s="1">
        <v>475420</v>
      </c>
      <c r="R25" s="1">
        <v>475420</v>
      </c>
      <c r="S25" s="1">
        <v>475420</v>
      </c>
      <c r="T25" s="1">
        <v>357169</v>
      </c>
      <c r="U25" s="1">
        <v>357169</v>
      </c>
      <c r="V25" s="1">
        <v>357169</v>
      </c>
      <c r="W25" s="1">
        <v>357170</v>
      </c>
      <c r="X25" s="1">
        <v>294721</v>
      </c>
      <c r="Y25" s="1">
        <v>294721</v>
      </c>
      <c r="Z25" s="1">
        <v>294721</v>
      </c>
      <c r="AA25" s="1">
        <v>294721</v>
      </c>
      <c r="AB25" s="1">
        <v>229536</v>
      </c>
      <c r="AC25" s="1">
        <v>229537</v>
      </c>
      <c r="AD25" s="1">
        <v>229536</v>
      </c>
    </row>
    <row r="26" spans="1:30" x14ac:dyDescent="0.25">
      <c r="A26" s="2" t="s">
        <v>40</v>
      </c>
      <c r="B26" s="1">
        <v>43105.123677760217</v>
      </c>
      <c r="C26" s="1">
        <v>0</v>
      </c>
      <c r="D26" s="1">
        <v>232246.86</v>
      </c>
      <c r="E26" s="1">
        <v>156256.07999999999</v>
      </c>
      <c r="F26" s="1">
        <v>69998.14</v>
      </c>
      <c r="G26" s="1">
        <v>0</v>
      </c>
      <c r="H26" s="1">
        <v>226618.76</v>
      </c>
      <c r="I26" s="1">
        <v>141512.17000000001</v>
      </c>
      <c r="J26" s="1">
        <v>52902.69</v>
      </c>
      <c r="K26" s="1">
        <v>0</v>
      </c>
      <c r="L26" s="1">
        <v>216620.65</v>
      </c>
      <c r="M26" s="1">
        <v>149930</v>
      </c>
      <c r="N26" s="1">
        <v>42347</v>
      </c>
      <c r="O26" s="1">
        <v>0</v>
      </c>
      <c r="P26" s="1">
        <v>156421</v>
      </c>
      <c r="Q26" s="1">
        <v>112903</v>
      </c>
      <c r="R26" s="1">
        <v>39645</v>
      </c>
      <c r="S26" s="1">
        <v>1137</v>
      </c>
      <c r="T26" s="1">
        <v>109733</v>
      </c>
      <c r="U26" s="1">
        <v>62950</v>
      </c>
      <c r="V26" s="1">
        <v>21392</v>
      </c>
      <c r="W26" s="1">
        <v>0</v>
      </c>
      <c r="X26" s="1">
        <v>48584</v>
      </c>
      <c r="Y26" s="1">
        <v>35420</v>
      </c>
      <c r="Z26" s="1">
        <v>10949</v>
      </c>
      <c r="AA26" s="1">
        <v>0</v>
      </c>
      <c r="AB26" s="1">
        <v>63731</v>
      </c>
      <c r="AC26" s="1">
        <v>43451</v>
      </c>
      <c r="AD26" s="1">
        <v>12437</v>
      </c>
    </row>
    <row r="27" spans="1:30" x14ac:dyDescent="0.25">
      <c r="A27" s="2" t="s">
        <v>41</v>
      </c>
      <c r="B27" s="1">
        <v>-30230.295409999999</v>
      </c>
      <c r="C27" s="1">
        <v>-30230.3</v>
      </c>
      <c r="D27" s="1">
        <v>-30230.3</v>
      </c>
      <c r="E27" s="1">
        <v>-30230.3</v>
      </c>
      <c r="F27" s="1">
        <v>-30230.3</v>
      </c>
      <c r="G27" s="1">
        <v>-30230.3</v>
      </c>
      <c r="H27" s="1">
        <v>-30230.3</v>
      </c>
      <c r="I27" s="1">
        <v>-30230.3</v>
      </c>
      <c r="J27" s="1">
        <v>-30230.3</v>
      </c>
      <c r="K27" s="1">
        <v>-30230.3</v>
      </c>
      <c r="L27" s="1">
        <v>-30230</v>
      </c>
      <c r="M27" s="1">
        <v>-30230</v>
      </c>
      <c r="N27" s="1">
        <v>-30230</v>
      </c>
      <c r="O27" s="1">
        <v>-30230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</row>
    <row r="28" spans="1:30" x14ac:dyDescent="0.25">
      <c r="A28" s="2" t="s">
        <v>42</v>
      </c>
      <c r="B28" s="1">
        <v>36908.096652727276</v>
      </c>
      <c r="C28" s="1">
        <v>34911.42</v>
      </c>
      <c r="D28" s="1">
        <v>30467.41</v>
      </c>
      <c r="E28" s="1">
        <v>29391.58</v>
      </c>
      <c r="F28" s="1">
        <v>28193.48</v>
      </c>
      <c r="G28" s="1">
        <v>27859.64</v>
      </c>
      <c r="H28" s="1">
        <v>27622.91</v>
      </c>
      <c r="I28" s="1">
        <v>27190.46</v>
      </c>
      <c r="J28" s="1">
        <v>26314.44</v>
      </c>
      <c r="K28" s="1">
        <v>26168.69</v>
      </c>
      <c r="L28" s="1">
        <v>25945.03</v>
      </c>
      <c r="M28" s="1">
        <v>24906</v>
      </c>
      <c r="N28" s="1">
        <v>23119</v>
      </c>
      <c r="O28" s="1">
        <v>22989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</row>
    <row r="29" spans="1:30" x14ac:dyDescent="0.25">
      <c r="A29" s="2" t="s">
        <v>43</v>
      </c>
      <c r="B29" s="1">
        <v>70989.787159999993</v>
      </c>
      <c r="C29" s="1">
        <v>70989.789999999994</v>
      </c>
      <c r="D29" s="1">
        <v>0</v>
      </c>
      <c r="E29" s="1">
        <v>0</v>
      </c>
      <c r="F29" s="1">
        <v>0</v>
      </c>
      <c r="G29" s="1">
        <v>52602.19</v>
      </c>
      <c r="H29" s="1">
        <v>0</v>
      </c>
      <c r="I29" s="1">
        <v>0</v>
      </c>
      <c r="J29" s="1">
        <v>0</v>
      </c>
      <c r="K29" s="1">
        <v>61324.09</v>
      </c>
      <c r="L29" s="1">
        <v>0</v>
      </c>
      <c r="M29" s="1">
        <v>0</v>
      </c>
      <c r="N29" s="1">
        <v>0</v>
      </c>
      <c r="O29" s="1">
        <v>48243</v>
      </c>
      <c r="P29" s="1">
        <v>0</v>
      </c>
      <c r="Q29" s="1">
        <v>0</v>
      </c>
      <c r="R29" s="1">
        <v>40331</v>
      </c>
      <c r="S29" s="1">
        <v>40331</v>
      </c>
      <c r="T29" s="1">
        <v>0</v>
      </c>
      <c r="U29" s="1">
        <v>0</v>
      </c>
      <c r="V29" s="1">
        <v>8298</v>
      </c>
      <c r="W29" s="1">
        <v>8298</v>
      </c>
      <c r="X29" s="1">
        <v>0</v>
      </c>
      <c r="Y29" s="1">
        <v>0</v>
      </c>
      <c r="Z29" s="1">
        <v>8237</v>
      </c>
      <c r="AA29" s="1">
        <v>8237</v>
      </c>
      <c r="AB29" s="1">
        <v>0</v>
      </c>
      <c r="AC29" s="1">
        <v>0</v>
      </c>
      <c r="AD29" s="1">
        <v>9738</v>
      </c>
    </row>
    <row r="30" spans="1:30" x14ac:dyDescent="0.25">
      <c r="A30" s="2" t="s">
        <v>1</v>
      </c>
      <c r="B30" s="1">
        <f t="shared" ref="B30:AD30" si="2">SUM(B22:B29)</f>
        <v>3583015.8963504876</v>
      </c>
      <c r="C30" s="1">
        <f t="shared" si="2"/>
        <v>3534768.93</v>
      </c>
      <c r="D30" s="1">
        <f t="shared" si="2"/>
        <v>3394855.44</v>
      </c>
      <c r="E30" s="1">
        <f t="shared" si="2"/>
        <v>3314660.3900000006</v>
      </c>
      <c r="F30" s="1">
        <f t="shared" si="2"/>
        <v>3224392.24</v>
      </c>
      <c r="G30" s="1">
        <f t="shared" si="2"/>
        <v>3250372.41</v>
      </c>
      <c r="H30" s="1">
        <f t="shared" si="2"/>
        <v>3112049.6900000004</v>
      </c>
      <c r="I30" s="1">
        <f t="shared" si="2"/>
        <v>3023249.75</v>
      </c>
      <c r="J30" s="1">
        <f t="shared" si="2"/>
        <v>2930398.34</v>
      </c>
      <c r="K30" s="1">
        <f t="shared" si="2"/>
        <v>2935955.01</v>
      </c>
      <c r="L30" s="1">
        <f t="shared" si="2"/>
        <v>2838416.4999999995</v>
      </c>
      <c r="M30" s="1">
        <f t="shared" si="2"/>
        <v>2767763</v>
      </c>
      <c r="N30" s="1">
        <f t="shared" si="2"/>
        <v>2655480</v>
      </c>
      <c r="O30" s="1">
        <f t="shared" si="2"/>
        <v>2656798</v>
      </c>
      <c r="P30" s="1">
        <f t="shared" si="2"/>
        <v>2576130</v>
      </c>
      <c r="Q30" s="1">
        <f t="shared" si="2"/>
        <v>2531562</v>
      </c>
      <c r="R30" s="1">
        <f t="shared" si="2"/>
        <v>2497760</v>
      </c>
      <c r="S30" s="1">
        <f t="shared" si="2"/>
        <v>2458841</v>
      </c>
      <c r="T30" s="1">
        <f t="shared" si="2"/>
        <v>2408147</v>
      </c>
      <c r="U30" s="1">
        <f t="shared" si="2"/>
        <v>2361411</v>
      </c>
      <c r="V30" s="1">
        <f t="shared" si="2"/>
        <v>2349096</v>
      </c>
      <c r="W30" s="1">
        <f t="shared" si="2"/>
        <v>2326983</v>
      </c>
      <c r="X30" s="1">
        <f t="shared" si="2"/>
        <v>2304867</v>
      </c>
      <c r="Y30" s="1">
        <f t="shared" si="2"/>
        <v>2291749</v>
      </c>
      <c r="Z30" s="1">
        <f t="shared" si="2"/>
        <v>2275538</v>
      </c>
      <c r="AA30" s="1">
        <f t="shared" si="2"/>
        <v>2264659</v>
      </c>
      <c r="AB30" s="1">
        <f t="shared" si="2"/>
        <v>2255015</v>
      </c>
      <c r="AC30" s="1">
        <f t="shared" si="2"/>
        <v>2234786</v>
      </c>
      <c r="AD30" s="1">
        <f t="shared" si="2"/>
        <v>2213560</v>
      </c>
    </row>
    <row r="31" spans="1:30" x14ac:dyDescent="0.25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25">
      <c r="A32" s="2" t="s">
        <v>23</v>
      </c>
      <c r="B32" s="1">
        <f t="shared" ref="B32:AD32" si="3">+B30+B19+B12</f>
        <v>7588574.301885793</v>
      </c>
      <c r="C32" s="1">
        <f t="shared" si="3"/>
        <v>7352005.4799999995</v>
      </c>
      <c r="D32" s="1">
        <f t="shared" si="3"/>
        <v>7116260.2699999996</v>
      </c>
      <c r="E32" s="1">
        <f t="shared" si="3"/>
        <v>6759816.2600000007</v>
      </c>
      <c r="F32" s="1">
        <f t="shared" si="3"/>
        <v>6496807.9699999997</v>
      </c>
      <c r="G32" s="1">
        <f t="shared" si="3"/>
        <v>6464249.1600000001</v>
      </c>
      <c r="H32" s="1">
        <f t="shared" si="3"/>
        <v>6309835.1900000004</v>
      </c>
      <c r="I32" s="1">
        <f t="shared" si="3"/>
        <v>6008408.9500000002</v>
      </c>
      <c r="J32" s="1">
        <f t="shared" si="3"/>
        <v>5731589.96</v>
      </c>
      <c r="K32" s="1">
        <f t="shared" si="3"/>
        <v>5659302.9699999997</v>
      </c>
      <c r="L32" s="1">
        <f t="shared" si="3"/>
        <v>5319851.3499999996</v>
      </c>
      <c r="M32" s="1">
        <f t="shared" si="3"/>
        <v>4861771</v>
      </c>
      <c r="N32" s="1">
        <f t="shared" si="3"/>
        <v>4775378</v>
      </c>
      <c r="O32" s="1">
        <f t="shared" si="3"/>
        <v>4699201</v>
      </c>
      <c r="P32" s="1">
        <f t="shared" si="3"/>
        <v>4394724</v>
      </c>
      <c r="Q32" s="1">
        <f t="shared" si="3"/>
        <v>4171178</v>
      </c>
      <c r="R32" s="1">
        <f t="shared" si="3"/>
        <v>4192181</v>
      </c>
      <c r="S32" s="1">
        <f t="shared" si="3"/>
        <v>4079503</v>
      </c>
      <c r="T32" s="1">
        <f t="shared" si="3"/>
        <v>3827053</v>
      </c>
      <c r="U32" s="1">
        <f t="shared" si="3"/>
        <v>3663501</v>
      </c>
      <c r="V32" s="1">
        <f t="shared" si="3"/>
        <v>3558611</v>
      </c>
      <c r="W32" s="1">
        <f t="shared" si="3"/>
        <v>3614093</v>
      </c>
      <c r="X32" s="1">
        <f t="shared" si="3"/>
        <v>3298645</v>
      </c>
      <c r="Y32" s="1">
        <f t="shared" si="3"/>
        <v>3316119</v>
      </c>
      <c r="Z32" s="1">
        <f t="shared" si="3"/>
        <v>3243082</v>
      </c>
      <c r="AA32" s="1">
        <f t="shared" si="3"/>
        <v>3340186</v>
      </c>
      <c r="AB32" s="1">
        <f t="shared" si="3"/>
        <v>3186097</v>
      </c>
      <c r="AC32" s="1">
        <f t="shared" si="3"/>
        <v>3108413</v>
      </c>
      <c r="AD32" s="1">
        <f t="shared" si="3"/>
        <v>3121129</v>
      </c>
    </row>
    <row r="34" spans="1:30" x14ac:dyDescent="0.25">
      <c r="A34" s="9" t="s">
        <v>17</v>
      </c>
    </row>
    <row r="35" spans="1:30" x14ac:dyDescent="0.25">
      <c r="A35" s="9" t="s">
        <v>96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</sheetData>
  <pageMargins left="0.78740157499999996" right="0.78740157499999996" top="0.984251969" bottom="0.984251969" header="0.4921259845" footer="0.492125984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5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5" sqref="A35"/>
    </sheetView>
  </sheetViews>
  <sheetFormatPr defaultRowHeight="15" x14ac:dyDescent="0.25"/>
  <cols>
    <col min="1" max="1" width="52.85546875" bestFit="1" customWidth="1"/>
    <col min="2" max="3" width="9.85546875" bestFit="1" customWidth="1"/>
    <col min="4" max="6" width="9.85546875" customWidth="1"/>
  </cols>
  <sheetData>
    <row r="1" spans="1:6" x14ac:dyDescent="0.25">
      <c r="A1" s="5" t="s">
        <v>64</v>
      </c>
      <c r="B1" s="4" t="s">
        <v>18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6" x14ac:dyDescent="0.25">
      <c r="A2" s="2" t="s">
        <v>45</v>
      </c>
      <c r="B2" s="3"/>
      <c r="C2" s="3"/>
      <c r="D2" s="3"/>
      <c r="E2" s="3"/>
      <c r="F2" s="3"/>
    </row>
    <row r="3" spans="1:6" x14ac:dyDescent="0.25">
      <c r="A3" s="2"/>
      <c r="B3" s="3"/>
      <c r="C3" s="3"/>
      <c r="D3" s="3"/>
      <c r="E3" s="3"/>
      <c r="F3" s="3"/>
    </row>
    <row r="4" spans="1:6" x14ac:dyDescent="0.25">
      <c r="A4" s="2" t="s">
        <v>46</v>
      </c>
      <c r="B4" s="1">
        <v>4153922.8716500006</v>
      </c>
      <c r="C4" s="1">
        <v>4178909.3735000012</v>
      </c>
      <c r="D4" s="1">
        <v>3944676.7624499998</v>
      </c>
      <c r="E4" s="1">
        <v>3791577.6702899998</v>
      </c>
      <c r="F4" s="1">
        <v>3603969.0532000004</v>
      </c>
    </row>
    <row r="5" spans="1:6" x14ac:dyDescent="0.25">
      <c r="A5" s="2" t="s">
        <v>47</v>
      </c>
      <c r="B5" s="1">
        <v>-200571.39491000003</v>
      </c>
      <c r="C5" s="1">
        <v>-181845.10029999999</v>
      </c>
      <c r="D5" s="1">
        <v>-187862.86900000004</v>
      </c>
      <c r="E5" s="1">
        <v>-177588.81256999995</v>
      </c>
      <c r="F5" s="1">
        <v>-170391.34349</v>
      </c>
    </row>
    <row r="6" spans="1:6" x14ac:dyDescent="0.25">
      <c r="A6" s="2"/>
      <c r="B6" s="3"/>
      <c r="C6" s="3"/>
      <c r="D6" s="3"/>
      <c r="E6" s="3"/>
      <c r="F6" s="1"/>
    </row>
    <row r="7" spans="1:6" x14ac:dyDescent="0.25">
      <c r="A7" s="2" t="s">
        <v>48</v>
      </c>
      <c r="B7" s="1">
        <f t="shared" ref="B7:F7" si="0">+B4+B5</f>
        <v>3953351.4767400008</v>
      </c>
      <c r="C7" s="1">
        <f t="shared" si="0"/>
        <v>3997064.2732000011</v>
      </c>
      <c r="D7" s="1">
        <f t="shared" si="0"/>
        <v>3756813.8934499999</v>
      </c>
      <c r="E7" s="1">
        <f t="shared" si="0"/>
        <v>3613988.8577199997</v>
      </c>
      <c r="F7" s="1">
        <f t="shared" si="0"/>
        <v>3433577.7097100005</v>
      </c>
    </row>
    <row r="8" spans="1:6" x14ac:dyDescent="0.25">
      <c r="A8" s="2"/>
      <c r="B8" s="3"/>
      <c r="C8" s="3"/>
      <c r="D8" s="3"/>
      <c r="E8" s="3"/>
      <c r="F8" s="1"/>
    </row>
    <row r="9" spans="1:6" x14ac:dyDescent="0.25">
      <c r="A9" s="2" t="s">
        <v>49</v>
      </c>
      <c r="B9" s="1">
        <v>-2791688.2197499997</v>
      </c>
      <c r="C9" s="1">
        <v>-2799276.5152999996</v>
      </c>
      <c r="D9" s="1">
        <v>-2640038.1913299994</v>
      </c>
      <c r="E9" s="1">
        <v>-2509789.6029300005</v>
      </c>
      <c r="F9" s="1">
        <v>-2406819.2281200001</v>
      </c>
    </row>
    <row r="10" spans="1:6" x14ac:dyDescent="0.25">
      <c r="A10" s="2"/>
      <c r="B10" s="3"/>
      <c r="C10" s="3"/>
      <c r="D10" s="3"/>
      <c r="E10" s="3"/>
      <c r="F10" s="1"/>
    </row>
    <row r="11" spans="1:6" x14ac:dyDescent="0.25">
      <c r="A11" s="2" t="s">
        <v>50</v>
      </c>
      <c r="B11" s="1">
        <f t="shared" ref="B11:F11" si="1">+B7+B9</f>
        <v>1161663.2569900011</v>
      </c>
      <c r="C11" s="1">
        <f t="shared" si="1"/>
        <v>1197787.7579000015</v>
      </c>
      <c r="D11" s="1">
        <f t="shared" si="1"/>
        <v>1116775.7021200005</v>
      </c>
      <c r="E11" s="1">
        <f t="shared" si="1"/>
        <v>1104199.2547899992</v>
      </c>
      <c r="F11" s="1">
        <f t="shared" si="1"/>
        <v>1026758.4815900004</v>
      </c>
    </row>
    <row r="12" spans="1:6" x14ac:dyDescent="0.25">
      <c r="A12" s="2"/>
      <c r="B12" s="3"/>
      <c r="C12" s="3"/>
      <c r="D12" s="3"/>
      <c r="E12" s="3"/>
      <c r="F12" s="1"/>
    </row>
    <row r="13" spans="1:6" x14ac:dyDescent="0.25">
      <c r="A13" s="2" t="s">
        <v>51</v>
      </c>
      <c r="B13" s="3"/>
      <c r="C13" s="3"/>
      <c r="D13" s="3"/>
      <c r="E13" s="3"/>
      <c r="F13" s="1"/>
    </row>
    <row r="14" spans="1:6" x14ac:dyDescent="0.25">
      <c r="A14" s="2" t="s">
        <v>52</v>
      </c>
      <c r="B14" s="1">
        <v>-650111.56105999998</v>
      </c>
      <c r="C14" s="1">
        <v>-649289.34326403879</v>
      </c>
      <c r="D14" s="1">
        <v>-602405.82180893968</v>
      </c>
      <c r="E14" s="1">
        <v>-580317.63272520259</v>
      </c>
      <c r="F14" s="1">
        <v>-555625.07380422147</v>
      </c>
    </row>
    <row r="15" spans="1:6" x14ac:dyDescent="0.25">
      <c r="A15" s="2" t="s">
        <v>53</v>
      </c>
      <c r="B15" s="1">
        <v>-95997.138760000002</v>
      </c>
      <c r="C15" s="1">
        <v>-99856.453115961209</v>
      </c>
      <c r="D15" s="1">
        <v>-84942.284481060386</v>
      </c>
      <c r="E15" s="1">
        <v>-82774.671954797406</v>
      </c>
      <c r="F15" s="1">
        <v>-79188.53005244513</v>
      </c>
    </row>
    <row r="16" spans="1:6" x14ac:dyDescent="0.25">
      <c r="A16" s="2" t="s">
        <v>54</v>
      </c>
      <c r="B16" s="1">
        <v>-5205.31682</v>
      </c>
      <c r="C16" s="1">
        <v>-49806.607739999999</v>
      </c>
      <c r="D16" s="3">
        <v>-3501.8597299999997</v>
      </c>
      <c r="E16" s="3">
        <v>-6239.6422899999998</v>
      </c>
      <c r="F16" s="1">
        <v>0</v>
      </c>
    </row>
    <row r="17" spans="1:6" x14ac:dyDescent="0.25">
      <c r="A17" s="2" t="s">
        <v>55</v>
      </c>
      <c r="B17" s="1">
        <f t="shared" ref="B17:F17" si="2">SUM(B14:B16)</f>
        <v>-751314.01663999993</v>
      </c>
      <c r="C17" s="1">
        <f t="shared" si="2"/>
        <v>-798952.40411999996</v>
      </c>
      <c r="D17" s="1">
        <f t="shared" si="2"/>
        <v>-690849.96602000005</v>
      </c>
      <c r="E17" s="1">
        <f t="shared" si="2"/>
        <v>-669331.94697000005</v>
      </c>
      <c r="F17" s="1">
        <f t="shared" si="2"/>
        <v>-634813.6038566666</v>
      </c>
    </row>
    <row r="18" spans="1:6" x14ac:dyDescent="0.25">
      <c r="A18" s="2"/>
      <c r="B18" s="3"/>
      <c r="C18" s="3"/>
      <c r="D18" s="3"/>
      <c r="E18" s="3"/>
      <c r="F18" s="1"/>
    </row>
    <row r="19" spans="1:6" x14ac:dyDescent="0.25">
      <c r="A19" s="2" t="s">
        <v>0</v>
      </c>
      <c r="B19" s="1">
        <f t="shared" ref="B19:F19" si="3">+B17+B11</f>
        <v>410349.24035000114</v>
      </c>
      <c r="C19" s="1">
        <f t="shared" si="3"/>
        <v>398835.35378000152</v>
      </c>
      <c r="D19" s="1">
        <f t="shared" si="3"/>
        <v>425925.73610000045</v>
      </c>
      <c r="E19" s="1">
        <f t="shared" si="3"/>
        <v>434867.30781999917</v>
      </c>
      <c r="F19" s="1">
        <f t="shared" si="3"/>
        <v>391944.87773333385</v>
      </c>
    </row>
    <row r="20" spans="1:6" x14ac:dyDescent="0.25">
      <c r="A20" s="2"/>
      <c r="B20" s="3"/>
      <c r="C20" s="3"/>
      <c r="D20" s="3"/>
      <c r="E20" s="3"/>
      <c r="F20" s="1"/>
    </row>
    <row r="21" spans="1:6" x14ac:dyDescent="0.25">
      <c r="A21" s="2" t="s">
        <v>56</v>
      </c>
      <c r="B21" s="1">
        <v>-253979.33122030302</v>
      </c>
      <c r="C21" s="1">
        <v>-240661.94359916251</v>
      </c>
      <c r="D21" s="1">
        <v>-230056.02254325573</v>
      </c>
      <c r="E21" s="1">
        <v>-219584.31249380895</v>
      </c>
      <c r="F21" s="1">
        <v>-208993.80184956832</v>
      </c>
    </row>
    <row r="22" spans="1:6" x14ac:dyDescent="0.25">
      <c r="A22" s="2"/>
      <c r="B22" s="3"/>
      <c r="C22" s="3"/>
      <c r="D22" s="3"/>
      <c r="E22" s="3"/>
      <c r="F22" s="1"/>
    </row>
    <row r="23" spans="1:6" x14ac:dyDescent="0.25">
      <c r="A23" s="2" t="s">
        <v>57</v>
      </c>
      <c r="B23" s="1">
        <f t="shared" ref="B23:F23" si="4">+B21+B19</f>
        <v>156369.90912969812</v>
      </c>
      <c r="C23" s="1">
        <f t="shared" si="4"/>
        <v>158173.41018083901</v>
      </c>
      <c r="D23" s="1">
        <f t="shared" si="4"/>
        <v>195869.71355674471</v>
      </c>
      <c r="E23" s="1">
        <f t="shared" si="4"/>
        <v>215282.99532619023</v>
      </c>
      <c r="F23" s="1">
        <f t="shared" si="4"/>
        <v>182951.07588376553</v>
      </c>
    </row>
    <row r="24" spans="1:6" x14ac:dyDescent="0.25">
      <c r="A24" s="2"/>
      <c r="B24" s="3"/>
      <c r="C24" s="3"/>
      <c r="D24" s="3"/>
      <c r="E24" s="3"/>
      <c r="F24" s="1"/>
    </row>
    <row r="25" spans="1:6" x14ac:dyDescent="0.25">
      <c r="A25" s="2" t="s">
        <v>58</v>
      </c>
      <c r="B25" s="1">
        <v>-72895.329769999997</v>
      </c>
      <c r="C25" s="1">
        <v>-57459.580390832023</v>
      </c>
      <c r="D25" s="1">
        <v>-72006.965238557168</v>
      </c>
      <c r="E25" s="1">
        <v>-69235.268813182745</v>
      </c>
      <c r="F25" s="1">
        <v>-57244.094214056691</v>
      </c>
    </row>
    <row r="26" spans="1:6" x14ac:dyDescent="0.25">
      <c r="A26" s="2" t="s">
        <v>59</v>
      </c>
      <c r="B26" s="1">
        <v>17654.268919999999</v>
      </c>
      <c r="C26" s="1">
        <v>17511.50879</v>
      </c>
      <c r="D26" s="1">
        <v>19468.37644</v>
      </c>
      <c r="E26" s="1">
        <v>18335.935020000004</v>
      </c>
      <c r="F26" s="1">
        <v>16467.187790000004</v>
      </c>
    </row>
    <row r="27" spans="1:6" x14ac:dyDescent="0.25">
      <c r="A27" s="2" t="s">
        <v>60</v>
      </c>
      <c r="B27" s="1">
        <f t="shared" ref="B27:F27" si="5">+B26+B25</f>
        <v>-55241.060849999994</v>
      </c>
      <c r="C27" s="1">
        <f t="shared" si="5"/>
        <v>-39948.071600832023</v>
      </c>
      <c r="D27" s="1">
        <f t="shared" si="5"/>
        <v>-52538.588798557168</v>
      </c>
      <c r="E27" s="1">
        <f t="shared" si="5"/>
        <v>-50899.333793182741</v>
      </c>
      <c r="F27" s="1">
        <f t="shared" si="5"/>
        <v>-40776.906424056688</v>
      </c>
    </row>
    <row r="28" spans="1:6" x14ac:dyDescent="0.25">
      <c r="A28" s="2"/>
      <c r="B28" s="3"/>
      <c r="C28" s="3"/>
      <c r="D28" s="3"/>
      <c r="E28" s="3"/>
      <c r="F28" s="1"/>
    </row>
    <row r="29" spans="1:6" x14ac:dyDescent="0.25">
      <c r="A29" s="2" t="s">
        <v>61</v>
      </c>
      <c r="B29" s="1">
        <f t="shared" ref="B29:F29" si="6">+B27+B23</f>
        <v>101128.84827969813</v>
      </c>
      <c r="C29" s="1">
        <f t="shared" si="6"/>
        <v>118225.338580007</v>
      </c>
      <c r="D29" s="1">
        <f t="shared" si="6"/>
        <v>143331.12475818754</v>
      </c>
      <c r="E29" s="1">
        <f t="shared" si="6"/>
        <v>164383.66153300749</v>
      </c>
      <c r="F29" s="1">
        <f t="shared" si="6"/>
        <v>142174.16945970885</v>
      </c>
    </row>
    <row r="30" spans="1:6" x14ac:dyDescent="0.25">
      <c r="A30" s="2"/>
      <c r="B30" s="3"/>
      <c r="C30" s="3"/>
      <c r="D30" s="3"/>
      <c r="E30" s="3"/>
      <c r="F30" s="1"/>
    </row>
    <row r="31" spans="1:6" x14ac:dyDescent="0.25">
      <c r="A31" s="2" t="s">
        <v>62</v>
      </c>
      <c r="B31" s="1">
        <v>-10649.792275399999</v>
      </c>
      <c r="C31" s="1">
        <v>-7819.9652128218349</v>
      </c>
      <c r="D31" s="1">
        <v>-25148.850603143586</v>
      </c>
      <c r="E31" s="1">
        <v>-39853.916539212827</v>
      </c>
      <c r="F31" s="1">
        <v>-32657.297076940849</v>
      </c>
    </row>
    <row r="32" spans="1:6" x14ac:dyDescent="0.25">
      <c r="A32" s="2"/>
      <c r="B32" s="3"/>
      <c r="C32" s="3"/>
      <c r="D32" s="3"/>
      <c r="E32" s="3"/>
      <c r="F32" s="1"/>
    </row>
    <row r="33" spans="1:6" x14ac:dyDescent="0.25">
      <c r="A33" s="2" t="s">
        <v>63</v>
      </c>
      <c r="B33" s="1">
        <f t="shared" ref="B33:F33" si="7">+B31+B29</f>
        <v>90479.056004298123</v>
      </c>
      <c r="C33" s="1">
        <f t="shared" si="7"/>
        <v>110405.37336718517</v>
      </c>
      <c r="D33" s="1">
        <f t="shared" si="7"/>
        <v>118182.27415504395</v>
      </c>
      <c r="E33" s="1">
        <f t="shared" si="7"/>
        <v>124529.74499379465</v>
      </c>
      <c r="F33" s="1">
        <f t="shared" si="7"/>
        <v>109516.87238276799</v>
      </c>
    </row>
    <row r="35" spans="1:6" x14ac:dyDescent="0.25">
      <c r="A35" s="9" t="s">
        <v>95</v>
      </c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5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5" sqref="A35"/>
    </sheetView>
  </sheetViews>
  <sheetFormatPr defaultRowHeight="15" x14ac:dyDescent="0.25"/>
  <cols>
    <col min="1" max="1" width="52.85546875" customWidth="1"/>
    <col min="2" max="6" width="9.85546875" bestFit="1" customWidth="1"/>
  </cols>
  <sheetData>
    <row r="1" spans="1:9" x14ac:dyDescent="0.25">
      <c r="A1" s="5" t="s">
        <v>44</v>
      </c>
      <c r="B1" s="4" t="s">
        <v>18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9" x14ac:dyDescent="0.25">
      <c r="A2" s="2" t="s">
        <v>45</v>
      </c>
      <c r="B2" s="3"/>
      <c r="C2" s="3"/>
      <c r="D2" s="3"/>
      <c r="E2" s="3"/>
      <c r="F2" s="3"/>
    </row>
    <row r="3" spans="1:9" x14ac:dyDescent="0.25">
      <c r="A3" s="2"/>
      <c r="B3" s="3"/>
      <c r="C3" s="3"/>
      <c r="D3" s="3"/>
      <c r="E3" s="3"/>
      <c r="F3" s="3"/>
    </row>
    <row r="4" spans="1:9" x14ac:dyDescent="0.25">
      <c r="A4" s="2" t="s">
        <v>46</v>
      </c>
      <c r="B4" s="1">
        <v>4153922.8716500006</v>
      </c>
      <c r="C4" s="1">
        <v>4178909.3735000012</v>
      </c>
      <c r="D4" s="1">
        <v>3944676.7624499998</v>
      </c>
      <c r="E4" s="1">
        <v>3791577.6702899998</v>
      </c>
      <c r="F4" s="1">
        <v>3603969.0532000004</v>
      </c>
      <c r="H4" s="10"/>
      <c r="I4" s="10"/>
    </row>
    <row r="5" spans="1:9" x14ac:dyDescent="0.25">
      <c r="A5" s="2" t="s">
        <v>47</v>
      </c>
      <c r="B5" s="1">
        <v>-200571.39491000003</v>
      </c>
      <c r="C5" s="1">
        <v>-181845.10029999999</v>
      </c>
      <c r="D5" s="1">
        <v>-187862.86900000004</v>
      </c>
      <c r="E5" s="1">
        <v>-177588.81256999995</v>
      </c>
      <c r="F5" s="1">
        <v>-170391.34349</v>
      </c>
      <c r="H5" s="10"/>
      <c r="I5" s="10"/>
    </row>
    <row r="6" spans="1:9" x14ac:dyDescent="0.25">
      <c r="A6" s="2"/>
      <c r="B6" s="3"/>
      <c r="C6" s="3"/>
      <c r="D6" s="3"/>
      <c r="E6" s="3"/>
      <c r="F6" s="1"/>
    </row>
    <row r="7" spans="1:9" x14ac:dyDescent="0.25">
      <c r="A7" s="2" t="s">
        <v>48</v>
      </c>
      <c r="B7" s="1">
        <f t="shared" ref="B7:F7" si="0">+B4+B5</f>
        <v>3953351.4767400008</v>
      </c>
      <c r="C7" s="1">
        <f t="shared" si="0"/>
        <v>3997064.2732000011</v>
      </c>
      <c r="D7" s="1">
        <f t="shared" si="0"/>
        <v>3756813.8934499999</v>
      </c>
      <c r="E7" s="1">
        <f t="shared" si="0"/>
        <v>3613988.8577199997</v>
      </c>
      <c r="F7" s="1">
        <f t="shared" si="0"/>
        <v>3433577.7097100005</v>
      </c>
    </row>
    <row r="8" spans="1:9" x14ac:dyDescent="0.25">
      <c r="A8" s="2"/>
      <c r="B8" s="3"/>
      <c r="C8" s="3"/>
      <c r="D8" s="3"/>
      <c r="E8" s="3"/>
      <c r="F8" s="1"/>
    </row>
    <row r="9" spans="1:9" x14ac:dyDescent="0.25">
      <c r="A9" s="2" t="s">
        <v>49</v>
      </c>
      <c r="B9" s="1">
        <v>-2791688.2197499997</v>
      </c>
      <c r="C9" s="1">
        <v>-2799276.5152999996</v>
      </c>
      <c r="D9" s="1">
        <v>-2640038.1913299994</v>
      </c>
      <c r="E9" s="1">
        <v>-2509789.6029300005</v>
      </c>
      <c r="F9" s="1">
        <v>-2406819.2281200001</v>
      </c>
      <c r="H9" s="10"/>
      <c r="I9" s="10"/>
    </row>
    <row r="10" spans="1:9" x14ac:dyDescent="0.25">
      <c r="A10" s="2"/>
      <c r="B10" s="3"/>
      <c r="C10" s="3"/>
      <c r="D10" s="3"/>
      <c r="E10" s="3"/>
      <c r="F10" s="1"/>
    </row>
    <row r="11" spans="1:9" x14ac:dyDescent="0.25">
      <c r="A11" s="2" t="s">
        <v>50</v>
      </c>
      <c r="B11" s="1">
        <f t="shared" ref="B11:F11" si="1">+B7+B9</f>
        <v>1161663.2569900011</v>
      </c>
      <c r="C11" s="1">
        <f t="shared" si="1"/>
        <v>1197787.7579000015</v>
      </c>
      <c r="D11" s="1">
        <f t="shared" si="1"/>
        <v>1116775.7021200005</v>
      </c>
      <c r="E11" s="1">
        <f t="shared" si="1"/>
        <v>1104199.2547899992</v>
      </c>
      <c r="F11" s="1">
        <f t="shared" si="1"/>
        <v>1026758.4815900004</v>
      </c>
    </row>
    <row r="12" spans="1:9" x14ac:dyDescent="0.25">
      <c r="A12" s="2"/>
      <c r="B12" s="3"/>
      <c r="C12" s="3"/>
      <c r="D12" s="3"/>
      <c r="E12" s="3"/>
      <c r="F12" s="1"/>
    </row>
    <row r="13" spans="1:9" x14ac:dyDescent="0.25">
      <c r="A13" s="2" t="s">
        <v>51</v>
      </c>
      <c r="B13" s="3"/>
      <c r="C13" s="3"/>
      <c r="D13" s="3"/>
      <c r="E13" s="3"/>
      <c r="F13" s="1"/>
    </row>
    <row r="14" spans="1:9" x14ac:dyDescent="0.25">
      <c r="A14" s="2" t="s">
        <v>52</v>
      </c>
      <c r="B14" s="1">
        <v>-650111.56105999998</v>
      </c>
      <c r="C14" s="1">
        <v>-649289.34326403879</v>
      </c>
      <c r="D14" s="1">
        <v>-602405.82180893968</v>
      </c>
      <c r="E14" s="1">
        <v>-580317.63272520259</v>
      </c>
      <c r="F14" s="1">
        <v>-555625.07380422147</v>
      </c>
      <c r="H14" s="10"/>
      <c r="I14" s="10"/>
    </row>
    <row r="15" spans="1:9" x14ac:dyDescent="0.25">
      <c r="A15" s="2" t="s">
        <v>53</v>
      </c>
      <c r="B15" s="1">
        <v>-95997.138760000002</v>
      </c>
      <c r="C15" s="1">
        <v>-99856.453115961209</v>
      </c>
      <c r="D15" s="1">
        <v>-84942.284481060386</v>
      </c>
      <c r="E15" s="1">
        <v>-82774.671954797406</v>
      </c>
      <c r="F15" s="1">
        <v>-79188.53005244513</v>
      </c>
      <c r="H15" s="10"/>
      <c r="I15" s="10"/>
    </row>
    <row r="16" spans="1:9" x14ac:dyDescent="0.25">
      <c r="A16" s="2" t="s">
        <v>54</v>
      </c>
      <c r="B16" s="3"/>
      <c r="C16" s="3"/>
      <c r="D16" s="3"/>
      <c r="E16" s="3"/>
      <c r="F16" s="1"/>
    </row>
    <row r="17" spans="1:9" x14ac:dyDescent="0.25">
      <c r="A17" s="2" t="s">
        <v>55</v>
      </c>
      <c r="B17" s="1">
        <f t="shared" ref="B17:F17" si="2">SUM(B14:B16)</f>
        <v>-746108.69981999998</v>
      </c>
      <c r="C17" s="1">
        <f t="shared" si="2"/>
        <v>-749145.79637999996</v>
      </c>
      <c r="D17" s="1">
        <f t="shared" si="2"/>
        <v>-687348.10629000003</v>
      </c>
      <c r="E17" s="1">
        <f t="shared" si="2"/>
        <v>-663092.30468000006</v>
      </c>
      <c r="F17" s="1">
        <f t="shared" si="2"/>
        <v>-634813.6038566666</v>
      </c>
    </row>
    <row r="18" spans="1:9" x14ac:dyDescent="0.25">
      <c r="A18" s="2"/>
      <c r="B18" s="3"/>
      <c r="C18" s="3"/>
      <c r="D18" s="3"/>
      <c r="E18" s="3"/>
      <c r="F18" s="1"/>
    </row>
    <row r="19" spans="1:9" x14ac:dyDescent="0.25">
      <c r="A19" s="2" t="s">
        <v>0</v>
      </c>
      <c r="B19" s="1">
        <f t="shared" ref="B19:F19" si="3">+B17+B11</f>
        <v>415554.55717000109</v>
      </c>
      <c r="C19" s="1">
        <f t="shared" si="3"/>
        <v>448641.96152000153</v>
      </c>
      <c r="D19" s="1">
        <f t="shared" si="3"/>
        <v>429427.59583000047</v>
      </c>
      <c r="E19" s="1">
        <f t="shared" si="3"/>
        <v>441106.95010999916</v>
      </c>
      <c r="F19" s="1">
        <f t="shared" si="3"/>
        <v>391944.87773333385</v>
      </c>
    </row>
    <row r="20" spans="1:9" x14ac:dyDescent="0.25">
      <c r="A20" s="2"/>
      <c r="B20" s="3"/>
      <c r="C20" s="3"/>
      <c r="D20" s="3"/>
      <c r="E20" s="3"/>
      <c r="F20" s="1"/>
    </row>
    <row r="21" spans="1:9" x14ac:dyDescent="0.25">
      <c r="A21" s="2" t="s">
        <v>56</v>
      </c>
      <c r="B21" s="1">
        <v>-253979.33122030302</v>
      </c>
      <c r="C21" s="1">
        <v>-240661.94359916251</v>
      </c>
      <c r="D21" s="1">
        <v>-230056.02254325573</v>
      </c>
      <c r="E21" s="1">
        <v>-219584.31249380895</v>
      </c>
      <c r="F21" s="1">
        <v>-208993.80184956832</v>
      </c>
      <c r="H21" s="10"/>
      <c r="I21" s="10"/>
    </row>
    <row r="22" spans="1:9" x14ac:dyDescent="0.25">
      <c r="A22" s="2"/>
      <c r="B22" s="3"/>
      <c r="C22" s="3"/>
      <c r="D22" s="3"/>
      <c r="E22" s="3"/>
      <c r="F22" s="1"/>
    </row>
    <row r="23" spans="1:9" x14ac:dyDescent="0.25">
      <c r="A23" s="2" t="s">
        <v>57</v>
      </c>
      <c r="B23" s="1">
        <f t="shared" ref="B23:F23" si="4">+B21+B19</f>
        <v>161575.22594969807</v>
      </c>
      <c r="C23" s="1">
        <f t="shared" si="4"/>
        <v>207980.01792083902</v>
      </c>
      <c r="D23" s="1">
        <f t="shared" si="4"/>
        <v>199371.57328674474</v>
      </c>
      <c r="E23" s="1">
        <f t="shared" si="4"/>
        <v>221522.63761619022</v>
      </c>
      <c r="F23" s="1">
        <f t="shared" si="4"/>
        <v>182951.07588376553</v>
      </c>
    </row>
    <row r="24" spans="1:9" x14ac:dyDescent="0.25">
      <c r="A24" s="2"/>
      <c r="B24" s="3"/>
      <c r="C24" s="3"/>
      <c r="D24" s="3"/>
      <c r="E24" s="3"/>
      <c r="F24" s="1"/>
    </row>
    <row r="25" spans="1:9" x14ac:dyDescent="0.25">
      <c r="A25" s="2" t="s">
        <v>58</v>
      </c>
      <c r="B25" s="1">
        <v>-72895.329769999997</v>
      </c>
      <c r="C25" s="1">
        <v>-57459.580390832023</v>
      </c>
      <c r="D25" s="1">
        <v>-72006.965238557168</v>
      </c>
      <c r="E25" s="1">
        <v>-69235.268813182745</v>
      </c>
      <c r="F25" s="1">
        <v>-57244.094214056691</v>
      </c>
      <c r="H25" s="10"/>
      <c r="I25" s="10"/>
    </row>
    <row r="26" spans="1:9" x14ac:dyDescent="0.25">
      <c r="A26" s="2" t="s">
        <v>59</v>
      </c>
      <c r="B26" s="1">
        <v>17654.268919999999</v>
      </c>
      <c r="C26" s="1">
        <v>17511.50879</v>
      </c>
      <c r="D26" s="1">
        <v>19468.37644</v>
      </c>
      <c r="E26" s="1">
        <v>18335.935020000004</v>
      </c>
      <c r="F26" s="1">
        <v>16467.187790000004</v>
      </c>
      <c r="H26" s="10"/>
      <c r="I26" s="10"/>
    </row>
    <row r="27" spans="1:9" x14ac:dyDescent="0.25">
      <c r="A27" s="2" t="s">
        <v>60</v>
      </c>
      <c r="B27" s="1">
        <f t="shared" ref="B27:F27" si="5">+B26+B25</f>
        <v>-55241.060849999994</v>
      </c>
      <c r="C27" s="1">
        <f t="shared" si="5"/>
        <v>-39948.071600832023</v>
      </c>
      <c r="D27" s="1">
        <f t="shared" si="5"/>
        <v>-52538.588798557168</v>
      </c>
      <c r="E27" s="1">
        <f t="shared" si="5"/>
        <v>-50899.333793182741</v>
      </c>
      <c r="F27" s="1">
        <f t="shared" si="5"/>
        <v>-40776.906424056688</v>
      </c>
    </row>
    <row r="28" spans="1:9" x14ac:dyDescent="0.25">
      <c r="A28" s="2"/>
      <c r="B28" s="3"/>
      <c r="C28" s="3"/>
      <c r="D28" s="3"/>
      <c r="E28" s="3"/>
      <c r="F28" s="1"/>
    </row>
    <row r="29" spans="1:9" x14ac:dyDescent="0.25">
      <c r="A29" s="2" t="s">
        <v>61</v>
      </c>
      <c r="B29" s="1">
        <f t="shared" ref="B29:F29" si="6">+B27+B23</f>
        <v>106334.16509969808</v>
      </c>
      <c r="C29" s="1">
        <f t="shared" si="6"/>
        <v>168031.946320007</v>
      </c>
      <c r="D29" s="1">
        <f t="shared" si="6"/>
        <v>146832.98448818756</v>
      </c>
      <c r="E29" s="1">
        <f t="shared" si="6"/>
        <v>170623.30382300747</v>
      </c>
      <c r="F29" s="1">
        <f t="shared" si="6"/>
        <v>142174.16945970885</v>
      </c>
    </row>
    <row r="30" spans="1:9" x14ac:dyDescent="0.25">
      <c r="A30" s="2"/>
      <c r="B30" s="3"/>
      <c r="C30" s="3"/>
      <c r="D30" s="3"/>
      <c r="E30" s="3"/>
      <c r="F30" s="1"/>
    </row>
    <row r="31" spans="1:9" x14ac:dyDescent="0.25">
      <c r="A31" s="2" t="s">
        <v>62</v>
      </c>
      <c r="B31" s="1">
        <v>-12419.5999942</v>
      </c>
      <c r="C31" s="1">
        <v>-24754.211844421836</v>
      </c>
      <c r="D31" s="1">
        <v>-26339.482911343584</v>
      </c>
      <c r="E31" s="1">
        <v>-41975.394917812824</v>
      </c>
      <c r="F31" s="1">
        <v>-32657.297076940849</v>
      </c>
      <c r="H31" s="10"/>
      <c r="I31" s="10"/>
    </row>
    <row r="32" spans="1:9" x14ac:dyDescent="0.25">
      <c r="A32" s="2"/>
      <c r="B32" s="3"/>
      <c r="C32" s="3"/>
      <c r="D32" s="3"/>
      <c r="E32" s="3"/>
      <c r="F32" s="1"/>
    </row>
    <row r="33" spans="1:6" x14ac:dyDescent="0.25">
      <c r="A33" s="2" t="s">
        <v>63</v>
      </c>
      <c r="B33" s="1">
        <f t="shared" ref="B33:F33" si="7">+B31+B29</f>
        <v>93914.56510549807</v>
      </c>
      <c r="C33" s="1">
        <f t="shared" si="7"/>
        <v>143277.73447558517</v>
      </c>
      <c r="D33" s="1">
        <f t="shared" si="7"/>
        <v>120493.50157684398</v>
      </c>
      <c r="E33" s="1">
        <f t="shared" si="7"/>
        <v>128647.90890519465</v>
      </c>
      <c r="F33" s="1">
        <f t="shared" si="7"/>
        <v>109516.87238276799</v>
      </c>
    </row>
    <row r="34" spans="1:6" x14ac:dyDescent="0.25">
      <c r="A34" s="7"/>
      <c r="B34" s="10"/>
      <c r="C34" s="10"/>
      <c r="D34" s="10"/>
      <c r="E34" s="10"/>
      <c r="F34" s="10"/>
    </row>
    <row r="35" spans="1:6" x14ac:dyDescent="0.25">
      <c r="A35" s="9" t="s">
        <v>95</v>
      </c>
    </row>
  </sheetData>
  <pageMargins left="0.78740157499999996" right="0.78740157499999996" top="0.984251969" bottom="0.984251969" header="0.4921259845" footer="0.492125984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6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4" sqref="A24"/>
    </sheetView>
  </sheetViews>
  <sheetFormatPr defaultRowHeight="15" x14ac:dyDescent="0.25"/>
  <cols>
    <col min="1" max="1" width="36.5703125" style="9" bestFit="1" customWidth="1"/>
    <col min="2" max="3" width="10.140625" style="9" bestFit="1" customWidth="1"/>
    <col min="4" max="5" width="10.140625" bestFit="1" customWidth="1"/>
  </cols>
  <sheetData>
    <row r="1" spans="1:6" x14ac:dyDescent="0.25">
      <c r="A1" s="5" t="s">
        <v>2</v>
      </c>
      <c r="B1" s="4" t="s">
        <v>18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6" x14ac:dyDescent="0.25">
      <c r="A2" s="2" t="s">
        <v>3</v>
      </c>
      <c r="B2" s="2"/>
      <c r="C2" s="2"/>
      <c r="D2" s="3"/>
      <c r="E2" s="3"/>
      <c r="F2" s="3"/>
    </row>
    <row r="3" spans="1:6" x14ac:dyDescent="0.25">
      <c r="A3" s="2"/>
      <c r="B3" s="2"/>
      <c r="C3" s="2"/>
      <c r="D3" s="3"/>
      <c r="E3" s="3"/>
      <c r="F3" s="3"/>
    </row>
    <row r="4" spans="1:6" x14ac:dyDescent="0.25">
      <c r="A4" s="2" t="s">
        <v>4</v>
      </c>
      <c r="B4" s="2"/>
      <c r="C4" s="2"/>
      <c r="D4" s="3"/>
      <c r="E4" s="3"/>
      <c r="F4" s="3"/>
    </row>
    <row r="5" spans="1:6" x14ac:dyDescent="0.25">
      <c r="A5" s="2" t="s">
        <v>5</v>
      </c>
      <c r="B5" s="6">
        <v>243596.03873000003</v>
      </c>
      <c r="C5" s="6">
        <v>241568.33601</v>
      </c>
      <c r="D5" s="1">
        <v>273555.26394000003</v>
      </c>
      <c r="E5" s="1">
        <v>281254.76473</v>
      </c>
      <c r="F5" s="1">
        <v>102675.45785999998</v>
      </c>
    </row>
    <row r="6" spans="1:6" x14ac:dyDescent="0.25">
      <c r="A6" s="2" t="s">
        <v>6</v>
      </c>
      <c r="B6" s="6">
        <v>1096151.1329300001</v>
      </c>
      <c r="C6" s="6">
        <v>937389.17071000009</v>
      </c>
      <c r="D6" s="1">
        <v>1041121.3311000002</v>
      </c>
      <c r="E6" s="1">
        <v>967282.41634</v>
      </c>
      <c r="F6" s="1">
        <v>959181.2654400001</v>
      </c>
    </row>
    <row r="7" spans="1:6" x14ac:dyDescent="0.25">
      <c r="A7" s="2" t="s">
        <v>7</v>
      </c>
      <c r="B7" s="6">
        <v>3008239.0620100005</v>
      </c>
      <c r="C7" s="6">
        <v>3087274.6871299995</v>
      </c>
      <c r="D7" s="1">
        <v>2806901.6744699995</v>
      </c>
      <c r="E7" s="1">
        <v>2640797.8773699999</v>
      </c>
      <c r="F7" s="1">
        <v>2627073.4498599996</v>
      </c>
    </row>
    <row r="8" spans="1:6" x14ac:dyDescent="0.25">
      <c r="A8" s="2" t="s">
        <v>8</v>
      </c>
      <c r="B8" s="6">
        <v>108733.59723</v>
      </c>
      <c r="C8" s="6">
        <v>84883.83937999999</v>
      </c>
      <c r="D8" s="1">
        <v>75047.40281</v>
      </c>
      <c r="E8" s="1">
        <v>66883.996949999986</v>
      </c>
      <c r="F8" s="1">
        <v>68598.690790000008</v>
      </c>
    </row>
    <row r="9" spans="1:6" x14ac:dyDescent="0.25">
      <c r="A9" s="2" t="s">
        <v>9</v>
      </c>
      <c r="B9" s="6">
        <v>178375.03880000001</v>
      </c>
      <c r="C9" s="6">
        <v>156578.29525</v>
      </c>
      <c r="D9" s="1">
        <v>169268.27905999997</v>
      </c>
      <c r="E9" s="1">
        <v>134208.85550000003</v>
      </c>
      <c r="F9" s="1">
        <v>141679.12841</v>
      </c>
    </row>
    <row r="10" spans="1:6" x14ac:dyDescent="0.25">
      <c r="A10" s="2" t="s">
        <v>10</v>
      </c>
      <c r="B10" s="2">
        <v>0</v>
      </c>
      <c r="C10" s="2">
        <v>0</v>
      </c>
      <c r="D10" s="1">
        <v>0</v>
      </c>
      <c r="E10" s="1">
        <v>0</v>
      </c>
      <c r="F10" s="1">
        <v>0</v>
      </c>
    </row>
    <row r="11" spans="1:6" x14ac:dyDescent="0.25">
      <c r="A11" s="2" t="s">
        <v>11</v>
      </c>
      <c r="B11" s="6">
        <v>46442.166709999998</v>
      </c>
      <c r="C11" s="6">
        <v>21893.262310000002</v>
      </c>
      <c r="D11" s="1">
        <v>29573.753330000003</v>
      </c>
      <c r="E11" s="1">
        <v>35179.209949999997</v>
      </c>
      <c r="F11" s="1">
        <v>32454.069530000001</v>
      </c>
    </row>
    <row r="12" spans="1:6" x14ac:dyDescent="0.25">
      <c r="A12" s="2" t="s">
        <v>1</v>
      </c>
      <c r="B12" s="1">
        <f t="shared" ref="B12:F12" si="0">SUM(B5:B11)</f>
        <v>4681537.0364100002</v>
      </c>
      <c r="C12" s="1">
        <f t="shared" si="0"/>
        <v>4529587.5907899998</v>
      </c>
      <c r="D12" s="1">
        <f t="shared" si="0"/>
        <v>4395467.7047099993</v>
      </c>
      <c r="E12" s="1">
        <f t="shared" si="0"/>
        <v>4125607.12084</v>
      </c>
      <c r="F12" s="1">
        <f t="shared" si="0"/>
        <v>3931662.0618899995</v>
      </c>
    </row>
    <row r="13" spans="1:6" x14ac:dyDescent="0.25">
      <c r="A13" s="2"/>
      <c r="B13" s="2"/>
      <c r="C13" s="2"/>
      <c r="D13" s="3"/>
      <c r="E13" s="3"/>
      <c r="F13" s="3"/>
    </row>
    <row r="14" spans="1:6" x14ac:dyDescent="0.25">
      <c r="A14" s="2" t="s">
        <v>12</v>
      </c>
      <c r="B14" s="2"/>
      <c r="C14" s="2"/>
      <c r="D14" s="3"/>
      <c r="E14" s="3"/>
      <c r="F14" s="3"/>
    </row>
    <row r="15" spans="1:6" x14ac:dyDescent="0.25">
      <c r="A15" s="2" t="s">
        <v>13</v>
      </c>
      <c r="B15" s="6">
        <v>24371.39544</v>
      </c>
      <c r="C15" s="6">
        <v>25770.344840000002</v>
      </c>
      <c r="D15" s="1">
        <v>33368.771130000001</v>
      </c>
      <c r="E15" s="1">
        <v>33398.528429999998</v>
      </c>
      <c r="F15" s="1">
        <v>29972.194750000002</v>
      </c>
    </row>
    <row r="16" spans="1:6" x14ac:dyDescent="0.25">
      <c r="A16" s="2" t="s">
        <v>8</v>
      </c>
      <c r="B16" s="6">
        <v>52842.35168</v>
      </c>
      <c r="C16" s="6">
        <v>44345.105369999997</v>
      </c>
      <c r="D16" s="1">
        <v>38879.800909999998</v>
      </c>
      <c r="E16" s="1">
        <v>36126.44397</v>
      </c>
      <c r="F16" s="1">
        <v>34682.738469999997</v>
      </c>
    </row>
    <row r="17" spans="1:6" x14ac:dyDescent="0.25">
      <c r="A17" s="2" t="s">
        <v>14</v>
      </c>
      <c r="B17" s="6">
        <v>1782.1285800000001</v>
      </c>
      <c r="C17" s="6">
        <v>2117.4447300000002</v>
      </c>
      <c r="D17" s="1">
        <v>1903.5999500000003</v>
      </c>
      <c r="E17" s="1">
        <v>1875.0600799999997</v>
      </c>
      <c r="F17" s="1">
        <v>2337.5156300000008</v>
      </c>
    </row>
    <row r="18" spans="1:6" x14ac:dyDescent="0.25">
      <c r="A18" s="2" t="s">
        <v>15</v>
      </c>
      <c r="B18" s="6">
        <v>5224616.9057799997</v>
      </c>
      <c r="C18" s="6">
        <v>4959613.3325736132</v>
      </c>
      <c r="D18" s="1">
        <v>4918810.1798876002</v>
      </c>
      <c r="E18" s="1">
        <v>4767165.9918332091</v>
      </c>
      <c r="F18" s="1">
        <v>4655338.2361688614</v>
      </c>
    </row>
    <row r="19" spans="1:6" x14ac:dyDescent="0.25">
      <c r="A19" s="2" t="s">
        <v>16</v>
      </c>
      <c r="B19" s="6">
        <v>1202545.4384300003</v>
      </c>
      <c r="C19" s="6">
        <v>1202387.58045</v>
      </c>
      <c r="D19" s="1">
        <v>1199306.1566800002</v>
      </c>
      <c r="E19" s="1">
        <v>1193602.19888</v>
      </c>
      <c r="F19" s="1">
        <v>1190325.6418200003</v>
      </c>
    </row>
    <row r="20" spans="1:6" x14ac:dyDescent="0.25">
      <c r="A20" s="2" t="s">
        <v>1</v>
      </c>
      <c r="B20" s="1">
        <f t="shared" ref="B20:F20" si="1">+SUM(B15:B19)</f>
        <v>6506158.2199099995</v>
      </c>
      <c r="C20" s="1">
        <f t="shared" si="1"/>
        <v>6234233.8079636134</v>
      </c>
      <c r="D20" s="1">
        <f t="shared" si="1"/>
        <v>6192268.5085576</v>
      </c>
      <c r="E20" s="1">
        <f t="shared" si="1"/>
        <v>6032168.2231932087</v>
      </c>
      <c r="F20" s="1">
        <f t="shared" si="1"/>
        <v>5912656.3268388622</v>
      </c>
    </row>
    <row r="21" spans="1:6" x14ac:dyDescent="0.25">
      <c r="A21" s="2"/>
      <c r="B21" s="2"/>
      <c r="C21" s="2"/>
      <c r="D21" s="3"/>
      <c r="E21" s="3"/>
      <c r="F21" s="3"/>
    </row>
    <row r="22" spans="1:6" x14ac:dyDescent="0.25">
      <c r="A22" s="2" t="s">
        <v>2</v>
      </c>
      <c r="B22" s="1">
        <f t="shared" ref="B22:F22" si="2">+B20+B12</f>
        <v>11187695.25632</v>
      </c>
      <c r="C22" s="1">
        <f t="shared" si="2"/>
        <v>10763821.398753613</v>
      </c>
      <c r="D22" s="1">
        <f t="shared" si="2"/>
        <v>10587736.213267598</v>
      </c>
      <c r="E22" s="1">
        <f t="shared" si="2"/>
        <v>10157775.344033208</v>
      </c>
      <c r="F22" s="1">
        <f t="shared" si="2"/>
        <v>9844318.3887288608</v>
      </c>
    </row>
    <row r="23" spans="1:6" x14ac:dyDescent="0.25">
      <c r="A23"/>
      <c r="B23" s="8"/>
      <c r="C23" s="8"/>
    </row>
    <row r="24" spans="1:6" x14ac:dyDescent="0.25">
      <c r="A24" s="9" t="s">
        <v>95</v>
      </c>
    </row>
    <row r="26" spans="1:6" x14ac:dyDescent="0.25">
      <c r="D26" s="10"/>
      <c r="E26" s="10"/>
      <c r="F26" s="10"/>
    </row>
  </sheetData>
  <pageMargins left="0.78740157499999996" right="0.78740157499999996" top="0.984251969" bottom="0.984251969" header="0.4921259845" footer="0.492125984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7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6" sqref="A36"/>
    </sheetView>
  </sheetViews>
  <sheetFormatPr defaultRowHeight="15" x14ac:dyDescent="0.25"/>
  <cols>
    <col min="1" max="1" width="38.42578125" style="9" bestFit="1" customWidth="1"/>
    <col min="2" max="5" width="10.140625" bestFit="1" customWidth="1"/>
  </cols>
  <sheetData>
    <row r="1" spans="1:6" x14ac:dyDescent="0.25">
      <c r="A1" s="5" t="s">
        <v>23</v>
      </c>
      <c r="B1" s="4" t="s">
        <v>18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6" x14ac:dyDescent="0.25">
      <c r="A2" s="2" t="s">
        <v>3</v>
      </c>
      <c r="B2" s="3"/>
      <c r="C2" s="3"/>
      <c r="D2" s="3"/>
      <c r="E2" s="3"/>
      <c r="F2" s="3"/>
    </row>
    <row r="3" spans="1:6" x14ac:dyDescent="0.25">
      <c r="A3" s="2"/>
      <c r="B3" s="3"/>
      <c r="C3" s="3"/>
      <c r="D3" s="3"/>
      <c r="E3" s="3"/>
      <c r="F3" s="3"/>
    </row>
    <row r="4" spans="1:6" x14ac:dyDescent="0.25">
      <c r="A4" s="2" t="s">
        <v>24</v>
      </c>
      <c r="B4" s="3"/>
      <c r="C4" s="3"/>
      <c r="D4" s="3"/>
      <c r="E4" s="3"/>
      <c r="F4" s="3"/>
    </row>
    <row r="5" spans="1:6" x14ac:dyDescent="0.25">
      <c r="A5" s="2" t="s">
        <v>25</v>
      </c>
      <c r="B5" s="1">
        <v>2019929.0005399999</v>
      </c>
      <c r="C5" s="1">
        <v>2141273.9144200003</v>
      </c>
      <c r="D5" s="1">
        <v>1862895.5229900002</v>
      </c>
      <c r="E5" s="1">
        <v>1670110.5316300003</v>
      </c>
      <c r="F5" s="1">
        <v>1832996.1585200001</v>
      </c>
    </row>
    <row r="6" spans="1:6" x14ac:dyDescent="0.25">
      <c r="A6" s="2" t="s">
        <v>26</v>
      </c>
      <c r="B6" s="1">
        <v>505579.90470000001</v>
      </c>
      <c r="C6" s="1">
        <v>514275.30416993255</v>
      </c>
      <c r="D6" s="1">
        <v>520285.45976241707</v>
      </c>
      <c r="E6" s="1">
        <v>506161.32911396719</v>
      </c>
      <c r="F6" s="1">
        <v>495620.08815832803</v>
      </c>
    </row>
    <row r="7" spans="1:6" x14ac:dyDescent="0.25">
      <c r="A7" s="2" t="s">
        <v>27</v>
      </c>
      <c r="B7" s="1">
        <v>280764.66185999999</v>
      </c>
      <c r="C7" s="1">
        <v>272938.92467000004</v>
      </c>
      <c r="D7" s="1">
        <v>237205.23027</v>
      </c>
      <c r="E7" s="1">
        <v>227242.11264999997</v>
      </c>
      <c r="F7" s="1">
        <v>186159.52687999999</v>
      </c>
    </row>
    <row r="8" spans="1:6" x14ac:dyDescent="0.25">
      <c r="A8" s="2" t="s">
        <v>28</v>
      </c>
      <c r="B8" s="1">
        <v>239841.88368999999</v>
      </c>
      <c r="C8" s="1">
        <v>237541.92305000001</v>
      </c>
      <c r="D8" s="1">
        <v>288636.26598999999</v>
      </c>
      <c r="E8" s="1">
        <v>254223.07195000001</v>
      </c>
      <c r="F8" s="1">
        <v>205256.63473999998</v>
      </c>
    </row>
    <row r="9" spans="1:6" x14ac:dyDescent="0.25">
      <c r="A9" s="2" t="s">
        <v>29</v>
      </c>
      <c r="B9" s="1">
        <v>118992.73735000001</v>
      </c>
      <c r="C9" s="1">
        <v>92964.008070000011</v>
      </c>
      <c r="D9" s="1">
        <v>82483.221310000023</v>
      </c>
      <c r="E9" s="1">
        <v>83199.97183000001</v>
      </c>
      <c r="F9" s="1">
        <v>98993.751619999995</v>
      </c>
    </row>
    <row r="10" spans="1:6" x14ac:dyDescent="0.25">
      <c r="A10" s="2" t="s">
        <v>30</v>
      </c>
      <c r="B10" s="1">
        <v>72147.518849999993</v>
      </c>
      <c r="C10" s="1">
        <v>24842.582569999999</v>
      </c>
      <c r="D10" s="1">
        <v>134419.49887000001</v>
      </c>
      <c r="E10" s="1">
        <v>89932.434490999993</v>
      </c>
      <c r="F10" s="1">
        <v>133932.81125100001</v>
      </c>
    </row>
    <row r="11" spans="1:6" x14ac:dyDescent="0.25">
      <c r="A11" s="2" t="s">
        <v>31</v>
      </c>
      <c r="B11" s="1">
        <v>3485.1217900000001</v>
      </c>
      <c r="C11" s="1">
        <v>2511.535530000001</v>
      </c>
      <c r="D11" s="1">
        <v>286.37818999999951</v>
      </c>
      <c r="E11" s="1">
        <v>1060.44991</v>
      </c>
      <c r="F11" s="1">
        <v>4195.9437099999986</v>
      </c>
    </row>
    <row r="12" spans="1:6" x14ac:dyDescent="0.25">
      <c r="A12" s="2" t="s">
        <v>32</v>
      </c>
      <c r="B12" s="1">
        <v>113717.50776000002</v>
      </c>
      <c r="C12" s="1">
        <v>112281.90027000001</v>
      </c>
      <c r="D12" s="1">
        <v>95999.975970000014</v>
      </c>
      <c r="E12" s="1">
        <v>89344.603850000014</v>
      </c>
      <c r="F12" s="1">
        <v>91508.400070000003</v>
      </c>
    </row>
    <row r="13" spans="1:6" x14ac:dyDescent="0.25">
      <c r="A13" s="2" t="s">
        <v>1</v>
      </c>
      <c r="B13" s="1">
        <f>SUM(B5:B12)</f>
        <v>3354458.3365399996</v>
      </c>
      <c r="C13" s="1">
        <f>SUM(C5:C12)</f>
        <v>3398630.0927499328</v>
      </c>
      <c r="D13" s="1">
        <f>SUM(D5:D12)</f>
        <v>3222211.5533524179</v>
      </c>
      <c r="E13" s="1">
        <f>SUM(E5:E12)</f>
        <v>2921274.5054249675</v>
      </c>
      <c r="F13" s="1">
        <f>SUM(F5:F12)</f>
        <v>3048663.3149493276</v>
      </c>
    </row>
    <row r="14" spans="1:6" x14ac:dyDescent="0.25">
      <c r="A14" s="2"/>
      <c r="B14" s="3"/>
      <c r="C14" s="3"/>
      <c r="D14" s="3"/>
      <c r="E14" s="3"/>
      <c r="F14" s="3"/>
    </row>
    <row r="15" spans="1:6" x14ac:dyDescent="0.25">
      <c r="A15" s="2" t="s">
        <v>33</v>
      </c>
      <c r="B15" s="3"/>
      <c r="C15" s="3"/>
      <c r="D15" s="3"/>
      <c r="E15" s="3"/>
      <c r="F15" s="3"/>
    </row>
    <row r="16" spans="1:6" x14ac:dyDescent="0.25">
      <c r="A16" s="2" t="s">
        <v>27</v>
      </c>
      <c r="B16" s="1">
        <v>797522.45001000003</v>
      </c>
      <c r="C16" s="1">
        <v>570211.05628000002</v>
      </c>
      <c r="D16" s="1">
        <v>665920.87176999997</v>
      </c>
      <c r="E16" s="1">
        <v>684375.58740999992</v>
      </c>
      <c r="F16" s="1">
        <v>387345.44309000002</v>
      </c>
    </row>
    <row r="17" spans="1:6" x14ac:dyDescent="0.25">
      <c r="A17" s="2" t="s">
        <v>26</v>
      </c>
      <c r="B17" s="1">
        <v>3139043.9774199999</v>
      </c>
      <c r="C17" s="1">
        <v>2997338.9127109777</v>
      </c>
      <c r="D17" s="1">
        <v>3031662.1996955411</v>
      </c>
      <c r="E17" s="1">
        <v>2952503.9730373682</v>
      </c>
      <c r="F17" s="1">
        <v>2892044.5892964052</v>
      </c>
    </row>
    <row r="18" spans="1:6" x14ac:dyDescent="0.25">
      <c r="A18" s="2" t="s">
        <v>31</v>
      </c>
      <c r="B18" s="1">
        <v>44295.267850000004</v>
      </c>
      <c r="C18" s="1">
        <v>48876.938340000001</v>
      </c>
      <c r="D18" s="1">
        <v>6439.4674899999982</v>
      </c>
      <c r="E18" s="1">
        <v>6090.3563200000008</v>
      </c>
      <c r="F18" s="1">
        <v>5972.7792199999994</v>
      </c>
    </row>
    <row r="19" spans="1:6" x14ac:dyDescent="0.25">
      <c r="A19" s="2" t="s">
        <v>10</v>
      </c>
      <c r="B19" s="1">
        <v>237866.03847000003</v>
      </c>
      <c r="C19" s="1">
        <v>213725.11121051913</v>
      </c>
      <c r="D19" s="1">
        <v>238599.47407309728</v>
      </c>
      <c r="E19" s="1">
        <v>242699.39880535367</v>
      </c>
      <c r="F19" s="1">
        <v>237523.29841154083</v>
      </c>
    </row>
    <row r="20" spans="1:6" x14ac:dyDescent="0.25">
      <c r="A20" s="2" t="s">
        <v>34</v>
      </c>
      <c r="B20" s="1">
        <v>43072.488879999997</v>
      </c>
      <c r="C20" s="1">
        <v>46948.592550000001</v>
      </c>
      <c r="D20" s="1">
        <v>63599.463040000002</v>
      </c>
      <c r="E20" s="1">
        <v>61068.722499999996</v>
      </c>
      <c r="F20" s="1">
        <v>60147.609180000007</v>
      </c>
    </row>
    <row r="21" spans="1:6" x14ac:dyDescent="0.25">
      <c r="A21" s="2" t="s">
        <v>1</v>
      </c>
      <c r="B21" s="1">
        <f>SUM(B16:B20)</f>
        <v>4261800.2226300007</v>
      </c>
      <c r="C21" s="1">
        <f>SUM(C16:C20)</f>
        <v>3877100.6110914969</v>
      </c>
      <c r="D21" s="1">
        <f>SUM(D16:D20)</f>
        <v>4006221.4760686383</v>
      </c>
      <c r="E21" s="1">
        <f>SUM(E16:E20)</f>
        <v>3946738.0380727216</v>
      </c>
      <c r="F21" s="1">
        <f>SUM(F16:F20)</f>
        <v>3583033.7191979461</v>
      </c>
    </row>
    <row r="22" spans="1:6" x14ac:dyDescent="0.25">
      <c r="A22" s="2"/>
      <c r="B22" s="3"/>
      <c r="C22" s="3"/>
      <c r="D22" s="3"/>
      <c r="E22" s="3"/>
      <c r="F22" s="3"/>
    </row>
    <row r="23" spans="1:6" x14ac:dyDescent="0.25">
      <c r="A23" s="2" t="s">
        <v>35</v>
      </c>
      <c r="B23" s="3"/>
      <c r="C23" s="3"/>
      <c r="D23" s="3"/>
      <c r="E23" s="3"/>
      <c r="F23" s="3"/>
    </row>
    <row r="24" spans="1:6" x14ac:dyDescent="0.25">
      <c r="A24" s="2" t="s">
        <v>36</v>
      </c>
      <c r="B24" s="1">
        <v>1808639.2545699999</v>
      </c>
      <c r="C24" s="1">
        <v>1808639.2545699999</v>
      </c>
      <c r="D24" s="1">
        <v>1808639.2545699999</v>
      </c>
      <c r="E24" s="1">
        <v>1808639.2545699999</v>
      </c>
      <c r="F24" s="1">
        <v>1808639.2545699999</v>
      </c>
    </row>
    <row r="25" spans="1:6" x14ac:dyDescent="0.25">
      <c r="A25" s="2" t="s">
        <v>37</v>
      </c>
      <c r="B25" s="1">
        <v>119551.95929000001</v>
      </c>
      <c r="C25" s="1">
        <v>116363.25140000001</v>
      </c>
      <c r="D25" s="1">
        <v>113517.77457000001</v>
      </c>
      <c r="E25" s="1">
        <v>110345.78024000001</v>
      </c>
      <c r="F25" s="1">
        <v>107490.11517</v>
      </c>
    </row>
    <row r="26" spans="1:6" x14ac:dyDescent="0.25">
      <c r="A26" s="2" t="s">
        <v>38</v>
      </c>
      <c r="B26" s="1">
        <v>11978.713750000001</v>
      </c>
      <c r="C26" s="1">
        <v>12022.259100000001</v>
      </c>
      <c r="D26" s="1">
        <v>12065.804479999997</v>
      </c>
      <c r="E26" s="1">
        <v>12109.349789999998</v>
      </c>
      <c r="F26" s="1">
        <v>12152.895120000001</v>
      </c>
    </row>
    <row r="27" spans="1:6" x14ac:dyDescent="0.25">
      <c r="A27" s="2" t="s">
        <v>39</v>
      </c>
      <c r="B27" s="1">
        <v>1522073.2566600002</v>
      </c>
      <c r="C27" s="1">
        <v>1475422.4946168899</v>
      </c>
      <c r="D27" s="1">
        <v>1228148.65258</v>
      </c>
      <c r="E27" s="1">
        <v>1228148.65258</v>
      </c>
      <c r="F27" s="1">
        <v>1228148.65258</v>
      </c>
    </row>
    <row r="28" spans="1:6" x14ac:dyDescent="0.25">
      <c r="A28" s="2" t="s">
        <v>40</v>
      </c>
      <c r="B28" s="1">
        <v>31546.079739999994</v>
      </c>
      <c r="C28" s="1">
        <v>0</v>
      </c>
      <c r="D28" s="1">
        <v>196712.14998130614</v>
      </c>
      <c r="E28" s="1">
        <v>131366.82016686344</v>
      </c>
      <c r="F28" s="1">
        <v>58228.041994168088</v>
      </c>
    </row>
    <row r="29" spans="1:6" x14ac:dyDescent="0.25">
      <c r="A29" s="2" t="s">
        <v>41</v>
      </c>
      <c r="B29" s="1">
        <v>-30230.295409999999</v>
      </c>
      <c r="C29" s="1">
        <v>-30230.295409999999</v>
      </c>
      <c r="D29" s="1">
        <v>-30230.295409999999</v>
      </c>
      <c r="E29" s="1">
        <v>-30230.295409999999</v>
      </c>
      <c r="F29" s="1">
        <v>-30230.295409999999</v>
      </c>
    </row>
    <row r="30" spans="1:6" x14ac:dyDescent="0.25">
      <c r="A30" s="2" t="s">
        <v>42</v>
      </c>
      <c r="B30" s="1">
        <v>36887.941392727276</v>
      </c>
      <c r="C30" s="1">
        <v>34883.943472727275</v>
      </c>
      <c r="D30" s="1">
        <v>30449.84312272727</v>
      </c>
      <c r="E30" s="1">
        <v>29383.238617272727</v>
      </c>
      <c r="F30" s="1">
        <v>28192.69055727273</v>
      </c>
    </row>
    <row r="31" spans="1:6" x14ac:dyDescent="0.25">
      <c r="A31" s="2" t="s">
        <v>43</v>
      </c>
      <c r="B31" s="1">
        <v>70989.787159999993</v>
      </c>
      <c r="C31" s="1">
        <v>70989.787159999993</v>
      </c>
      <c r="D31" s="1">
        <v>0</v>
      </c>
      <c r="E31" s="1">
        <v>0</v>
      </c>
      <c r="F31" s="1">
        <v>0</v>
      </c>
    </row>
    <row r="32" spans="1:6" x14ac:dyDescent="0.25">
      <c r="A32" s="2" t="s">
        <v>1</v>
      </c>
      <c r="B32" s="1">
        <f t="shared" ref="B32:F32" si="0">SUM(B24:B31)</f>
        <v>3571436.6971527273</v>
      </c>
      <c r="C32" s="1">
        <f t="shared" si="0"/>
        <v>3488090.6949096168</v>
      </c>
      <c r="D32" s="1">
        <f t="shared" si="0"/>
        <v>3359303.1838940331</v>
      </c>
      <c r="E32" s="1">
        <f t="shared" si="0"/>
        <v>3289762.8005541363</v>
      </c>
      <c r="F32" s="1">
        <f t="shared" si="0"/>
        <v>3212621.3545814408</v>
      </c>
    </row>
    <row r="33" spans="1:6" x14ac:dyDescent="0.25">
      <c r="A33" s="2"/>
      <c r="B33" s="3"/>
      <c r="C33" s="3"/>
      <c r="D33" s="3"/>
      <c r="E33" s="3"/>
      <c r="F33" s="3"/>
    </row>
    <row r="34" spans="1:6" x14ac:dyDescent="0.25">
      <c r="A34" s="2" t="s">
        <v>23</v>
      </c>
      <c r="B34" s="1">
        <f>+B32+B21+B13</f>
        <v>11187695.256322727</v>
      </c>
      <c r="C34" s="1">
        <f>+C32+C21+C13</f>
        <v>10763821.398751047</v>
      </c>
      <c r="D34" s="1">
        <f>+D32+D21+D13</f>
        <v>10587736.213315088</v>
      </c>
      <c r="E34" s="1">
        <f>+E32+E21+E13</f>
        <v>10157775.344051825</v>
      </c>
      <c r="F34" s="1">
        <f>+F32+F21+F13</f>
        <v>9844318.3887287155</v>
      </c>
    </row>
    <row r="35" spans="1:6" x14ac:dyDescent="0.25">
      <c r="A35" s="7"/>
    </row>
    <row r="36" spans="1:6" x14ac:dyDescent="0.25">
      <c r="A36" s="9" t="s">
        <v>95</v>
      </c>
    </row>
    <row r="37" spans="1:6" x14ac:dyDescent="0.25">
      <c r="B37" s="10"/>
      <c r="C37" s="10"/>
      <c r="D37" s="10"/>
      <c r="E37" s="10"/>
      <c r="F37" s="10"/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DRE - IAS 17</vt:lpstr>
      <vt:lpstr>DRE (Ajustado) - IAS 17</vt:lpstr>
      <vt:lpstr>Ativo - IAS 17</vt:lpstr>
      <vt:lpstr>Passivo e PL - IAS 17</vt:lpstr>
      <vt:lpstr>DRE - IFRS 16</vt:lpstr>
      <vt:lpstr>DRE (Ajustado) - IFRS 16</vt:lpstr>
      <vt:lpstr>Ativo - IFRS 16</vt:lpstr>
      <vt:lpstr>Passivo - IFRS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Aron Bernardo</dc:creator>
  <cp:lastModifiedBy>Igor Silva Spricigo</cp:lastModifiedBy>
  <dcterms:created xsi:type="dcterms:W3CDTF">2018-07-30T22:13:06Z</dcterms:created>
  <dcterms:modified xsi:type="dcterms:W3CDTF">2019-04-30T19:50:37Z</dcterms:modified>
</cp:coreProperties>
</file>